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20" yWindow="-120" windowWidth="24240" windowHeight="13140"/>
  </bookViews>
  <sheets>
    <sheet name="Planas" sheetId="2" r:id="rId1"/>
    <sheet name="vykdytojų_kodai" sheetId="3" r:id="rId2"/>
  </sheets>
  <definedNames>
    <definedName name="Excel_BuiltIn_Print_Titles_1_1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7" i="2" l="1"/>
  <c r="F65" i="2"/>
  <c r="F24" i="2" l="1"/>
  <c r="G24" i="2"/>
  <c r="H24" i="2"/>
  <c r="I24" i="2"/>
  <c r="J24" i="2"/>
  <c r="E24" i="2"/>
  <c r="F21" i="2"/>
  <c r="G21" i="2"/>
  <c r="H21" i="2"/>
  <c r="I21" i="2"/>
  <c r="J21" i="2"/>
  <c r="E21" i="2"/>
  <c r="G67" i="2" l="1"/>
  <c r="H67" i="2"/>
  <c r="I67" i="2"/>
  <c r="E67" i="2"/>
  <c r="H65" i="2"/>
  <c r="G65" i="2"/>
  <c r="I65" i="2"/>
  <c r="E65" i="2"/>
  <c r="E30" i="2" l="1"/>
  <c r="F30" i="2"/>
  <c r="G30" i="2"/>
  <c r="H30" i="2"/>
  <c r="I30" i="2"/>
  <c r="J30" i="2"/>
  <c r="E35" i="2"/>
  <c r="E34" i="2" s="1"/>
  <c r="E33" i="2" s="1"/>
  <c r="F35" i="2"/>
  <c r="F34" i="2" s="1"/>
  <c r="F33" i="2" s="1"/>
  <c r="G35" i="2"/>
  <c r="G34" i="2" s="1"/>
  <c r="G33" i="2" s="1"/>
  <c r="H35" i="2"/>
  <c r="H34" i="2" s="1"/>
  <c r="H33" i="2" s="1"/>
  <c r="I35" i="2"/>
  <c r="I34" i="2" s="1"/>
  <c r="I33" i="2" s="1"/>
  <c r="J35" i="2"/>
  <c r="J34" i="2" s="1"/>
  <c r="J33" i="2" s="1"/>
  <c r="E43" i="2"/>
  <c r="E42" i="2" s="1"/>
  <c r="F43" i="2"/>
  <c r="F42" i="2" s="1"/>
  <c r="G43" i="2"/>
  <c r="G42" i="2" s="1"/>
  <c r="H43" i="2"/>
  <c r="H42" i="2" s="1"/>
  <c r="I43" i="2"/>
  <c r="I42" i="2" s="1"/>
  <c r="J43" i="2"/>
  <c r="J42" i="2" s="1"/>
  <c r="E48" i="2"/>
  <c r="F48" i="2"/>
  <c r="G48" i="2"/>
  <c r="H48" i="2"/>
  <c r="I48" i="2"/>
  <c r="J48" i="2"/>
  <c r="E50" i="2"/>
  <c r="F50" i="2"/>
  <c r="G50" i="2"/>
  <c r="H50" i="2"/>
  <c r="I50" i="2"/>
  <c r="J50" i="2"/>
  <c r="E54" i="2"/>
  <c r="E53" i="2" s="1"/>
  <c r="E52" i="2" s="1"/>
  <c r="F54" i="2"/>
  <c r="F53" i="2" s="1"/>
  <c r="F52" i="2" s="1"/>
  <c r="G54" i="2"/>
  <c r="G53" i="2" s="1"/>
  <c r="G52" i="2" s="1"/>
  <c r="H54" i="2"/>
  <c r="H53" i="2" s="1"/>
  <c r="H52" i="2" s="1"/>
  <c r="I54" i="2"/>
  <c r="I53" i="2" s="1"/>
  <c r="I52" i="2" s="1"/>
  <c r="J54" i="2"/>
  <c r="J53" i="2" s="1"/>
  <c r="J52" i="2" s="1"/>
  <c r="D64" i="2"/>
  <c r="E64" i="2"/>
  <c r="F64" i="2"/>
  <c r="G64" i="2"/>
  <c r="H64" i="2"/>
  <c r="I64" i="2"/>
  <c r="D68" i="2"/>
  <c r="E68" i="2"/>
  <c r="F68" i="2"/>
  <c r="G68" i="2"/>
  <c r="H68" i="2"/>
  <c r="I68" i="2"/>
  <c r="I70" i="2" l="1"/>
  <c r="G70" i="2"/>
  <c r="J47" i="2"/>
  <c r="F47" i="2"/>
  <c r="E70" i="2"/>
  <c r="D70" i="2"/>
  <c r="H70" i="2"/>
  <c r="F70" i="2"/>
  <c r="H20" i="2"/>
  <c r="H19" i="2" s="1"/>
  <c r="I47" i="2"/>
  <c r="E47" i="2"/>
  <c r="G20" i="2"/>
  <c r="G19" i="2" s="1"/>
  <c r="H47" i="2"/>
  <c r="J20" i="2"/>
  <c r="J19" i="2" s="1"/>
  <c r="J18" i="2" s="1"/>
  <c r="F20" i="2"/>
  <c r="F19" i="2" s="1"/>
  <c r="G47" i="2"/>
  <c r="I20" i="2"/>
  <c r="I19" i="2" s="1"/>
  <c r="E20" i="2"/>
  <c r="E19" i="2" s="1"/>
  <c r="I18" i="2" l="1"/>
  <c r="F18" i="2"/>
  <c r="H18" i="2"/>
  <c r="E18" i="2"/>
  <c r="G18" i="2"/>
</calcChain>
</file>

<file path=xl/sharedStrings.xml><?xml version="1.0" encoding="utf-8"?>
<sst xmlns="http://schemas.openxmlformats.org/spreadsheetml/2006/main" count="179" uniqueCount="123">
  <si>
    <t>Kodas</t>
  </si>
  <si>
    <t>Pavadinimas</t>
  </si>
  <si>
    <t>2019 metų patikslinti asignavimai</t>
  </si>
  <si>
    <t>2020 metų patvirtinti asignavimai</t>
  </si>
  <si>
    <t>2020 metų patikslinti asignavimai</t>
  </si>
  <si>
    <t>2021 metų lėšų projektas</t>
  </si>
  <si>
    <t>2022 metų lėšų projektas</t>
  </si>
  <si>
    <t>Mato vnt.</t>
  </si>
  <si>
    <t>Planas</t>
  </si>
  <si>
    <t>2020</t>
  </si>
  <si>
    <t>2021</t>
  </si>
  <si>
    <t>2022</t>
  </si>
  <si>
    <t>01.</t>
  </si>
  <si>
    <t>Urbanistinės plėtros programa</t>
  </si>
  <si>
    <t>vnt</t>
  </si>
  <si>
    <t>01.01.</t>
  </si>
  <si>
    <t>Užtikrinti kompleksišką miesto planavimą ir žemės sklypų formavimą</t>
  </si>
  <si>
    <t>01.01.01.</t>
  </si>
  <si>
    <t>Rengti teritorijų planavimo dokumentus, padedančius užtikrinti darniąją miesto plėtrą</t>
  </si>
  <si>
    <t>01.01.01.01</t>
  </si>
  <si>
    <t>Koreguoti Šiaulių miesto savivaldybės teritorijos bendrąjį planą</t>
  </si>
  <si>
    <t>1.03.</t>
  </si>
  <si>
    <t>1.01.</t>
  </si>
  <si>
    <t>01.01.01.02</t>
  </si>
  <si>
    <t>Organizuoti detaliųjų ir specialiųjų planų parengimą</t>
  </si>
  <si>
    <t>Parengtas Žemės sklypo Vaidoto g. 33, Šiauliuose, detaliojo plano koregavimas</t>
  </si>
  <si>
    <t>Parengtas Teritorijos tarp K. Korsako, Gytarių ir Gegužių gatvių, Šiauliuose, detalusis planas</t>
  </si>
  <si>
    <t>Parengtas Teritorijos tarp Gegužių, Architektų, Gardino ir Aido gatvių Šiauliuose detalusis planas</t>
  </si>
  <si>
    <t>1.10.</t>
  </si>
  <si>
    <t>01.01.01.03</t>
  </si>
  <si>
    <t>Įgyvendinti  žemės paėmimo visuomenės poreikiams procedūrą</t>
  </si>
  <si>
    <t>01.01.01.04</t>
  </si>
  <si>
    <t>Rengti žemėtvarkos planavimo dokumentus, žemės sklypų kadastrinius matavimus</t>
  </si>
  <si>
    <t>01.02.</t>
  </si>
  <si>
    <t>Tobulinti miesto teigiamo architektūrinio ir vizualinio įvaizdžio kokybę</t>
  </si>
  <si>
    <t>01.02.01.</t>
  </si>
  <si>
    <t>Pagerinti miesto teigiamo architektūrinio ir vizualinio įvaizdžio kokybę</t>
  </si>
  <si>
    <t>01.02.01.01</t>
  </si>
  <si>
    <t>Formuoti miesto teigiamą architektūrinį ir vizualųjį įvaizdį</t>
  </si>
  <si>
    <t>Parengtas ir įgyvendintas Pročiūnų žudynių vietos įamžinimo ir prieigų sutvarkymo projektas</t>
  </si>
  <si>
    <t>Parengtas Pasaulio Teisuolių įamžinimo Pasaulio Teisuolių skvere techninis projektas</t>
  </si>
  <si>
    <t>Parengtas paminklo "Tautos laisvė" idėjos konkursas</t>
  </si>
  <si>
    <t>01.02.01.03</t>
  </si>
  <si>
    <t>Organizuoti architektūriniu, urbanistiniu, valstybiniu ar viešojo intereso požiūriu reikšmingų objektų planavimo ar projektavimo architektūrinius konkursus</t>
  </si>
  <si>
    <t>01.03.</t>
  </si>
  <si>
    <t>Išsaugoti nekilnojamąjį kultūros paveldą</t>
  </si>
  <si>
    <t>01.03.01.</t>
  </si>
  <si>
    <t>Organizuoti kultūros paveldo apsaugą</t>
  </si>
  <si>
    <t>01.03.01.02</t>
  </si>
  <si>
    <t>Organizuoti kultūros paveldo tvarkybą</t>
  </si>
  <si>
    <t>01.03.01.03</t>
  </si>
  <si>
    <t>Vykdyti nekilnojamojo kultūros paveldo pažinimo sklaidą ir atgaivinimą</t>
  </si>
  <si>
    <t>01.03.01.04</t>
  </si>
  <si>
    <t>Plėtoti kultūros paveldo apskaitą</t>
  </si>
  <si>
    <t>01.04.</t>
  </si>
  <si>
    <t>Tobulinti ir plėsti miesto geoinformacinę sistemą (GIS)</t>
  </si>
  <si>
    <t>01.04.01.</t>
  </si>
  <si>
    <t>Kokybiškai administruoti Šiaulių m. GIS duomenų bazę</t>
  </si>
  <si>
    <t>01.04.01.01</t>
  </si>
  <si>
    <t>Organizuoti miesto geografinės informacinės sistemos (GIS) priežiūrą, programinės įrangos atnaujinimą ir techninę priežiūrą</t>
  </si>
  <si>
    <t>01.04.02.</t>
  </si>
  <si>
    <t>Atnaujinti vietinius geodezinius tinklus</t>
  </si>
  <si>
    <t>01.04.02.01</t>
  </si>
  <si>
    <t>Vykdyti Šiaulių miesto savivaldybės geodezijos ir kartografijos darbus</t>
  </si>
  <si>
    <t>01.05.</t>
  </si>
  <si>
    <t>Įgyvendinti techninės dokumentacijos parengimo darbus</t>
  </si>
  <si>
    <t>01.05.01.</t>
  </si>
  <si>
    <t>Rengti Savivaldybės numatomų statyti ar rekonstruoti objektų  ir susisiekimo infrastruktūros objektų  techninius projektus</t>
  </si>
  <si>
    <t>01.05.01.01</t>
  </si>
  <si>
    <t>Organizuoti projektinių darbų finansavimą</t>
  </si>
  <si>
    <t>2.01.</t>
  </si>
  <si>
    <t>1.</t>
  </si>
  <si>
    <t>SAVIVALDYBĖS BIUDŽETAS IŠ VISO, IŠ JO:</t>
  </si>
  <si>
    <t>Savivaldybės biudžeto lėšos (SB)</t>
  </si>
  <si>
    <t>Mokymo lėšos VB (ML)</t>
  </si>
  <si>
    <t>2.</t>
  </si>
  <si>
    <t>KITOS LĖŠOS IŠ VISO, IŠ JŲ:</t>
  </si>
  <si>
    <t>Valstybės biudžeto lėšos KT (VB)</t>
  </si>
  <si>
    <t>IŠ VISO:</t>
  </si>
  <si>
    <t xml:space="preserve">                TIKSLŲ, UŽDAVINIŲ, PRIEMONIŲ, PRIEMONIŲ IŠLAIDŲ IR PRODUKTO KRITERIJŲ SUVESTINĖ</t>
  </si>
  <si>
    <t>Šiaulių miesto savivaldybės 2020-2022 metų</t>
  </si>
  <si>
    <t>strateginio veiklos plano Miesto urbanistinės</t>
  </si>
  <si>
    <t>plėtros programos (Nr. 01) priedas</t>
  </si>
  <si>
    <t>MIESTO URBANISTINĖS PLĖTROS  PROGRAMOS (Nr. 01) 2020–2022 METŲ VEIKLOS PLANO</t>
  </si>
  <si>
    <t>Strateginio veiklos plano vykdytojų kodų klasifikatorius*</t>
  </si>
  <si>
    <t>Programos vykdytojo kodas</t>
  </si>
  <si>
    <t xml:space="preserve">                              Pavadinimas</t>
  </si>
  <si>
    <t>05</t>
  </si>
  <si>
    <t>Urbanistinės plėtros ir ūkio departamento Architektūros, urbanistikos ir paveldosaugos skyrius</t>
  </si>
  <si>
    <t>06</t>
  </si>
  <si>
    <t>Urbanistinės plėtros ir ūkio departamento, Statybos ir renovacijos skyrius</t>
  </si>
  <si>
    <t>07</t>
  </si>
  <si>
    <t>Urbanistinės plėtros ir ūkio departamento Miesto ūkio ir aplinkos skyrius</t>
  </si>
  <si>
    <t>Priemonės pavadinimas</t>
  </si>
  <si>
    <t xml:space="preserve">Priemonės vykdytojo kodas </t>
  </si>
  <si>
    <t>Finansavimo šaltinis</t>
  </si>
  <si>
    <t>05 06 07</t>
  </si>
  <si>
    <t>Parengtas bendrojo plano stebėsenos įvadas</t>
  </si>
  <si>
    <t xml:space="preserve">Koreguotų bendrojo plano dalių </t>
  </si>
  <si>
    <t>vnt.</t>
  </si>
  <si>
    <t>Parengta detaliųjų ir specialiųjų planų</t>
  </si>
  <si>
    <t xml:space="preserve">Parengta kadastrinių matavimų bylų, žemės sklypų pertvarkymo projektų </t>
  </si>
  <si>
    <t xml:space="preserve">Parengtų, įgyvendintų projektinių pasiūlymų, idėjos konkursų </t>
  </si>
  <si>
    <t>Suorganizuota architektūrinių konkursų</t>
  </si>
  <si>
    <t xml:space="preserve">Sutvarkyta kultūros paveldo objektų </t>
  </si>
  <si>
    <t xml:space="preserve">Įgyvendinta nekilnojamojo kultūros paveldo pažinimo sklaidos ir atgaivinimo priemonių </t>
  </si>
  <si>
    <t xml:space="preserve">Įgyvendinta kultūros paveldo apskaitos priemonių </t>
  </si>
  <si>
    <t xml:space="preserve">Atnaujinta duomenų bazės programinės įrangos </t>
  </si>
  <si>
    <t>Parengta topografinių  planų</t>
  </si>
  <si>
    <t xml:space="preserve">Statybos ir renovacijos skyriaus parengtų techninių projektų </t>
  </si>
  <si>
    <t xml:space="preserve">Miesto ūkio ir aplinkos skyriaus parengtų techninių projektų </t>
  </si>
  <si>
    <t>Architektūros, urbanistikos ir paveldosaugos skyriaus parengtų techninių projektų</t>
  </si>
  <si>
    <t>tūkst. Eur</t>
  </si>
  <si>
    <t>Produkto kriterijaus</t>
  </si>
  <si>
    <t>Lėšų likutis ataskaitinio laikotarpio pabaigoje (2019-12-31)</t>
  </si>
  <si>
    <t>PATVIRTINTA</t>
  </si>
  <si>
    <t xml:space="preserve">Šiaulių miesto savivaldybės tarybos </t>
  </si>
  <si>
    <t>2020 m. vasario 6 d. sprendimu Nr. T-1</t>
  </si>
  <si>
    <t xml:space="preserve">(Šiaulių miesto savivaldybės tarybos </t>
  </si>
  <si>
    <t xml:space="preserve"> redakcija)</t>
  </si>
  <si>
    <t>* patvirtinta Šiaulių miesto savivaldybės administracijos direktoriaus 2020-05-07  įsakymu Nr. A -586</t>
  </si>
  <si>
    <t>FINANSAVIMO ŠALTINIŲ SUVESTINĖ</t>
  </si>
  <si>
    <t>2020 m. gruodžio 3 d. sprendimo Nr. T-437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</si>
</sst>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[$-10427]#,##0.00;\-#,##0.00;&quot;&quot;"/>
    <numFmt numFmtId="166" formatCode="_-* #,##0.0000\ _L_t_-;\-* #,##0.0000\ _L_t_-;_-* &quot;-&quot;??\ _L_t_-;_-@_-"/>
    <numFmt numFmtId="167" formatCode="0.0"/>
  </numFmts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8"/>
      <name val="Times New Roman"/>
      <family val="1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sz val="11"/>
      <color rgb="FF00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FAEE80"/>
        <bgColor rgb="FFFAEE80"/>
      </patternFill>
    </fill>
    <fill>
      <patternFill patternType="solid">
        <fgColor rgb="FFC0E4F6"/>
        <bgColor rgb="FFC0E4F6"/>
      </patternFill>
    </fill>
    <fill>
      <patternFill patternType="solid">
        <fgColor rgb="FFD8FAD4"/>
        <bgColor rgb="FFD8FAD4"/>
      </patternFill>
    </fill>
    <fill>
      <patternFill patternType="solid">
        <fgColor rgb="FFEBEBEB"/>
        <bgColor rgb="FFEBEBEB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4">
    <xf numFmtId="0" fontId="0" fillId="0" borderId="0" applyBorder="0"/>
    <xf numFmtId="0" fontId="4" fillId="2" borderId="0"/>
    <xf numFmtId="0" fontId="4" fillId="2" borderId="0"/>
    <xf numFmtId="164" fontId="9" fillId="0" borderId="0" applyFont="0" applyFill="0" applyBorder="0" applyAlignment="0" applyProtection="0"/>
  </cellStyleXfs>
  <cellXfs count="167">
    <xf numFmtId="0" fontId="0" fillId="0" borderId="0" xfId="0" applyNumberFormat="1" applyFill="1" applyAlignment="1" applyProtection="1"/>
    <xf numFmtId="0" fontId="1" fillId="2" borderId="0" xfId="0" applyNumberFormat="1" applyFont="1" applyFill="1" applyAlignment="1" applyProtection="1">
      <alignment horizontal="center"/>
    </xf>
    <xf numFmtId="0" fontId="0" fillId="2" borderId="0" xfId="0" applyNumberFormat="1" applyFill="1" applyAlignment="1" applyProtection="1"/>
    <xf numFmtId="0" fontId="3" fillId="0" borderId="0" xfId="0" applyNumberFormat="1" applyFont="1" applyFill="1" applyAlignment="1" applyProtection="1"/>
    <xf numFmtId="0" fontId="3" fillId="4" borderId="2" xfId="0" applyNumberFormat="1" applyFont="1" applyFill="1" applyBorder="1" applyAlignment="1" applyProtection="1">
      <alignment horizontal="left" vertical="top" readingOrder="1"/>
      <protection locked="0"/>
    </xf>
    <xf numFmtId="0" fontId="3" fillId="5" borderId="2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2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5" xfId="0" applyNumberFormat="1" applyFont="1" applyFill="1" applyBorder="1" applyAlignment="1" applyProtection="1">
      <alignment vertical="top" readingOrder="1"/>
      <protection locked="0"/>
    </xf>
    <xf numFmtId="0" fontId="3" fillId="0" borderId="5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5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8" xfId="0" applyNumberFormat="1" applyFont="1" applyFill="1" applyBorder="1" applyAlignment="1" applyProtection="1">
      <alignment horizontal="left" vertical="top" readingOrder="1"/>
      <protection locked="0"/>
    </xf>
    <xf numFmtId="0" fontId="3" fillId="2" borderId="0" xfId="0" applyNumberFormat="1" applyFont="1" applyFill="1" applyAlignment="1" applyProtection="1">
      <alignment vertical="top" readingOrder="1"/>
      <protection locked="0"/>
    </xf>
    <xf numFmtId="0" fontId="3" fillId="2" borderId="0" xfId="0" applyNumberFormat="1" applyFont="1" applyFill="1" applyAlignment="1" applyProtection="1">
      <alignment horizontal="left" vertical="top" readingOrder="1"/>
      <protection locked="0"/>
    </xf>
    <xf numFmtId="165" fontId="3" fillId="2" borderId="0" xfId="0" applyNumberFormat="1" applyFont="1" applyFill="1" applyAlignment="1" applyProtection="1">
      <alignment horizontal="right" vertical="top" readingOrder="1"/>
      <protection locked="0"/>
    </xf>
    <xf numFmtId="0" fontId="3" fillId="2" borderId="0" xfId="0" applyNumberFormat="1" applyFont="1" applyFill="1" applyAlignment="1" applyProtection="1">
      <alignment horizontal="center" vertical="top" readingOrder="1"/>
      <protection locked="0"/>
    </xf>
    <xf numFmtId="0" fontId="3" fillId="2" borderId="0" xfId="0" applyNumberFormat="1" applyFont="1" applyFill="1" applyAlignment="1" applyProtection="1">
      <alignment horizontal="right" vertical="top" readingOrder="1"/>
      <protection locked="0"/>
    </xf>
    <xf numFmtId="0" fontId="3" fillId="4" borderId="1" xfId="0" applyNumberFormat="1" applyFont="1" applyFill="1" applyBorder="1" applyAlignment="1" applyProtection="1">
      <alignment vertical="top" wrapText="1" readingOrder="1"/>
      <protection locked="0"/>
    </xf>
    <xf numFmtId="0" fontId="3" fillId="5" borderId="1" xfId="0" applyNumberFormat="1" applyFont="1" applyFill="1" applyBorder="1" applyAlignment="1" applyProtection="1">
      <alignment vertical="top" wrapText="1" readingOrder="1"/>
      <protection locked="0"/>
    </xf>
    <xf numFmtId="0" fontId="3" fillId="0" borderId="1" xfId="0" applyNumberFormat="1" applyFont="1" applyFill="1" applyBorder="1" applyAlignment="1" applyProtection="1">
      <alignment vertical="top" wrapText="1" readingOrder="1"/>
      <protection locked="0"/>
    </xf>
    <xf numFmtId="0" fontId="3" fillId="4" borderId="2" xfId="0" applyNumberFormat="1" applyFont="1" applyFill="1" applyBorder="1" applyAlignment="1" applyProtection="1">
      <alignment vertical="top" wrapText="1" readingOrder="1"/>
      <protection locked="0"/>
    </xf>
    <xf numFmtId="0" fontId="3" fillId="5" borderId="2" xfId="0" applyNumberFormat="1" applyFont="1" applyFill="1" applyBorder="1" applyAlignment="1" applyProtection="1">
      <alignment vertical="top" wrapText="1" readingOrder="1"/>
      <protection locked="0"/>
    </xf>
    <xf numFmtId="0" fontId="3" fillId="0" borderId="2" xfId="0" applyNumberFormat="1" applyFont="1" applyFill="1" applyBorder="1" applyAlignment="1" applyProtection="1">
      <alignment vertical="top" wrapText="1" readingOrder="1"/>
      <protection locked="0"/>
    </xf>
    <xf numFmtId="0" fontId="3" fillId="0" borderId="2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5" xfId="0" applyNumberFormat="1" applyFont="1" applyFill="1" applyBorder="1" applyAlignment="1" applyProtection="1">
      <alignment horizontal="left" vertical="top" wrapText="1" readingOrder="1"/>
      <protection locked="0"/>
    </xf>
    <xf numFmtId="165" fontId="3" fillId="0" borderId="5" xfId="0" applyNumberFormat="1" applyFont="1" applyFill="1" applyBorder="1" applyAlignment="1" applyProtection="1">
      <alignment horizontal="center" vertical="center" readingOrder="1"/>
    </xf>
    <xf numFmtId="165" fontId="3" fillId="0" borderId="5" xfId="0" applyNumberFormat="1" applyFont="1" applyFill="1" applyBorder="1" applyAlignment="1" applyProtection="1">
      <alignment horizontal="center" vertical="center" readingOrder="1"/>
      <protection locked="0"/>
    </xf>
    <xf numFmtId="165" fontId="2" fillId="6" borderId="5" xfId="0" applyNumberFormat="1" applyFont="1" applyFill="1" applyBorder="1" applyAlignment="1" applyProtection="1">
      <alignment horizontal="center" vertical="center" readingOrder="1"/>
    </xf>
    <xf numFmtId="0" fontId="2" fillId="3" borderId="1" xfId="0" applyNumberFormat="1" applyFont="1" applyFill="1" applyBorder="1" applyAlignment="1" applyProtection="1">
      <alignment vertical="top" wrapText="1" readingOrder="1"/>
      <protection locked="0"/>
    </xf>
    <xf numFmtId="0" fontId="2" fillId="3" borderId="2" xfId="0" applyNumberFormat="1" applyFont="1" applyFill="1" applyBorder="1" applyAlignment="1" applyProtection="1">
      <alignment vertical="top" wrapText="1" readingOrder="1"/>
      <protection locked="0"/>
    </xf>
    <xf numFmtId="0" fontId="2" fillId="3" borderId="2" xfId="0" applyNumberFormat="1" applyFont="1" applyFill="1" applyBorder="1" applyAlignment="1" applyProtection="1">
      <alignment horizontal="left" vertical="top" readingOrder="1"/>
      <protection locked="0"/>
    </xf>
    <xf numFmtId="0" fontId="2" fillId="2" borderId="0" xfId="0" applyNumberFormat="1" applyFont="1" applyFill="1" applyAlignment="1" applyProtection="1">
      <alignment wrapText="1"/>
    </xf>
    <xf numFmtId="0" fontId="3" fillId="0" borderId="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6" xfId="0" applyNumberFormat="1" applyFont="1" applyFill="1" applyBorder="1" applyAlignment="1" applyProtection="1">
      <alignment horizontal="center" vertical="top" readingOrder="1"/>
      <protection locked="0"/>
    </xf>
    <xf numFmtId="0" fontId="6" fillId="2" borderId="0" xfId="1" applyFont="1" applyBorder="1"/>
    <xf numFmtId="0" fontId="6" fillId="2" borderId="0" xfId="1" applyFont="1"/>
    <xf numFmtId="0" fontId="5" fillId="2" borderId="0" xfId="1" applyFont="1" applyBorder="1" applyAlignment="1">
      <alignment horizontal="center" vertical="center"/>
    </xf>
    <xf numFmtId="0" fontId="6" fillId="2" borderId="16" xfId="1" applyFont="1" applyBorder="1" applyAlignment="1">
      <alignment horizontal="center" vertical="top" wrapText="1"/>
    </xf>
    <xf numFmtId="49" fontId="6" fillId="2" borderId="17" xfId="1" applyNumberFormat="1" applyFont="1" applyBorder="1" applyAlignment="1">
      <alignment horizontal="center" vertical="center" wrapText="1"/>
    </xf>
    <xf numFmtId="49" fontId="6" fillId="2" borderId="22" xfId="1" applyNumberFormat="1" applyFont="1" applyBorder="1" applyAlignment="1">
      <alignment horizontal="center" vertical="center" wrapText="1"/>
    </xf>
    <xf numFmtId="0" fontId="4" fillId="2" borderId="0" xfId="2" applyBorder="1"/>
    <xf numFmtId="0" fontId="4" fillId="2" borderId="23" xfId="2" applyBorder="1"/>
    <xf numFmtId="0" fontId="4" fillId="2" borderId="0" xfId="2"/>
    <xf numFmtId="165" fontId="2" fillId="0" borderId="5" xfId="0" applyNumberFormat="1" applyFont="1" applyFill="1" applyBorder="1" applyAlignment="1" applyProtection="1">
      <alignment horizontal="center" vertical="center" readingOrder="1"/>
    </xf>
    <xf numFmtId="165" fontId="2" fillId="3" borderId="2" xfId="0" applyNumberFormat="1" applyFont="1" applyFill="1" applyBorder="1" applyAlignment="1" applyProtection="1">
      <alignment horizontal="center" vertical="center" readingOrder="1"/>
    </xf>
    <xf numFmtId="165" fontId="3" fillId="4" borderId="2" xfId="0" applyNumberFormat="1" applyFont="1" applyFill="1" applyBorder="1" applyAlignment="1" applyProtection="1">
      <alignment horizontal="center" vertical="center" readingOrder="1"/>
    </xf>
    <xf numFmtId="165" fontId="3" fillId="5" borderId="2" xfId="0" applyNumberFormat="1" applyFont="1" applyFill="1" applyBorder="1" applyAlignment="1" applyProtection="1">
      <alignment horizontal="center" vertical="center" readingOrder="1"/>
    </xf>
    <xf numFmtId="165" fontId="3" fillId="0" borderId="2" xfId="0" applyNumberFormat="1" applyFont="1" applyFill="1" applyBorder="1" applyAlignment="1" applyProtection="1">
      <alignment horizontal="center" vertical="center" readingOrder="1"/>
    </xf>
    <xf numFmtId="165" fontId="3" fillId="0" borderId="2" xfId="0" applyNumberFormat="1" applyFont="1" applyFill="1" applyBorder="1" applyAlignment="1" applyProtection="1">
      <alignment horizontal="center" vertical="center" readingOrder="1"/>
      <protection locked="0"/>
    </xf>
    <xf numFmtId="165" fontId="3" fillId="0" borderId="8" xfId="0" applyNumberFormat="1" applyFont="1" applyFill="1" applyBorder="1" applyAlignment="1" applyProtection="1">
      <alignment horizontal="center" vertical="center" readingOrder="1"/>
      <protection locked="0"/>
    </xf>
    <xf numFmtId="165" fontId="3" fillId="0" borderId="2" xfId="0" applyNumberFormat="1" applyFont="1" applyFill="1" applyBorder="1" applyAlignment="1" applyProtection="1">
      <alignment horizontal="center" vertical="top" readingOrder="1"/>
      <protection locked="0"/>
    </xf>
    <xf numFmtId="165" fontId="3" fillId="0" borderId="2" xfId="0" applyNumberFormat="1" applyFont="1" applyFill="1" applyBorder="1" applyAlignment="1" applyProtection="1">
      <alignment horizontal="center" vertical="top" readingOrder="1"/>
    </xf>
    <xf numFmtId="49" fontId="3" fillId="0" borderId="2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2" xfId="0" applyNumberFormat="1" applyFont="1" applyFill="1" applyBorder="1" applyAlignment="1" applyProtection="1">
      <alignment horizontal="center" vertical="top" wrapText="1" readingOrder="1"/>
      <protection locked="0"/>
    </xf>
    <xf numFmtId="165" fontId="3" fillId="0" borderId="27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3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6" xfId="0" applyNumberFormat="1" applyFont="1" applyFill="1" applyBorder="1" applyAlignment="1" applyProtection="1">
      <alignment vertical="top" wrapText="1" readingOrder="1"/>
      <protection locked="0"/>
    </xf>
    <xf numFmtId="0" fontId="3" fillId="0" borderId="16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16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5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6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33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34" xfId="0" applyNumberFormat="1" applyFont="1" applyFill="1" applyBorder="1" applyAlignment="1" applyProtection="1">
      <alignment horizontal="center" vertical="top" readingOrder="1"/>
      <protection locked="0"/>
    </xf>
    <xf numFmtId="0" fontId="2" fillId="0" borderId="0" xfId="0" applyNumberFormat="1" applyFont="1" applyFill="1" applyAlignment="1" applyProtection="1"/>
    <xf numFmtId="0" fontId="3" fillId="0" borderId="8" xfId="0" applyNumberFormat="1" applyFont="1" applyFill="1" applyBorder="1" applyAlignment="1" applyProtection="1">
      <alignment horizontal="center" vertical="center" wrapText="1" readingOrder="1"/>
    </xf>
    <xf numFmtId="0" fontId="3" fillId="0" borderId="9" xfId="0" applyNumberFormat="1" applyFont="1" applyFill="1" applyBorder="1" applyAlignment="1" applyProtection="1">
      <alignment horizontal="center" vertical="center" wrapText="1" readingOrder="1"/>
    </xf>
    <xf numFmtId="0" fontId="3" fillId="0" borderId="5" xfId="0" applyNumberFormat="1" applyFont="1" applyFill="1" applyBorder="1" applyAlignment="1" applyProtection="1">
      <alignment horizontal="center" vertical="center" wrapText="1" readingOrder="1"/>
    </xf>
    <xf numFmtId="0" fontId="8" fillId="0" borderId="0" xfId="0" applyNumberFormat="1" applyFont="1" applyFill="1" applyAlignment="1" applyProtection="1">
      <alignment vertical="top" wrapText="1"/>
    </xf>
    <xf numFmtId="165" fontId="6" fillId="0" borderId="5" xfId="0" applyNumberFormat="1" applyFont="1" applyFill="1" applyBorder="1" applyAlignment="1" applyProtection="1">
      <alignment horizontal="center" vertical="center" readingOrder="1"/>
      <protection locked="0"/>
    </xf>
    <xf numFmtId="0" fontId="10" fillId="0" borderId="0" xfId="0" applyFont="1" applyAlignment="1">
      <alignment vertical="top"/>
    </xf>
    <xf numFmtId="166" fontId="11" fillId="0" borderId="0" xfId="3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4" fontId="12" fillId="0" borderId="0" xfId="0" applyNumberFormat="1" applyFont="1" applyAlignment="1">
      <alignment vertical="center"/>
    </xf>
    <xf numFmtId="0" fontId="10" fillId="0" borderId="0" xfId="0" applyFont="1" applyBorder="1" applyAlignment="1">
      <alignment vertical="top"/>
    </xf>
    <xf numFmtId="0" fontId="0" fillId="0" borderId="0" xfId="0"/>
    <xf numFmtId="0" fontId="0" fillId="2" borderId="0" xfId="0" applyFill="1"/>
    <xf numFmtId="0" fontId="13" fillId="2" borderId="0" xfId="0" applyFont="1" applyFill="1"/>
    <xf numFmtId="165" fontId="6" fillId="0" borderId="2" xfId="0" applyNumberFormat="1" applyFont="1" applyFill="1" applyBorder="1" applyAlignment="1" applyProtection="1">
      <alignment horizontal="center" vertical="top" readingOrder="1"/>
      <protection locked="0"/>
    </xf>
    <xf numFmtId="165" fontId="6" fillId="0" borderId="2" xfId="0" applyNumberFormat="1" applyFont="1" applyFill="1" applyBorder="1" applyAlignment="1" applyProtection="1">
      <alignment horizontal="center" vertical="center" readingOrder="1"/>
      <protection locked="0"/>
    </xf>
    <xf numFmtId="0" fontId="8" fillId="0" borderId="45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Alignment="1" applyProtection="1">
      <alignment horizontal="center"/>
    </xf>
    <xf numFmtId="0" fontId="3" fillId="5" borderId="30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31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32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2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5" xfId="0" applyNumberFormat="1" applyFont="1" applyFill="1" applyBorder="1" applyAlignment="1" applyProtection="1">
      <alignment horizontal="center" vertical="center" textRotation="90" wrapText="1" readingOrder="1"/>
    </xf>
    <xf numFmtId="0" fontId="3" fillId="0" borderId="8" xfId="0" applyNumberFormat="1" applyFont="1" applyFill="1" applyBorder="1" applyAlignment="1" applyProtection="1">
      <alignment horizontal="center" vertical="center" textRotation="90" wrapText="1" readingOrder="1"/>
    </xf>
    <xf numFmtId="0" fontId="3" fillId="7" borderId="40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38" xfId="0" applyNumberFormat="1" applyFont="1" applyFill="1" applyBorder="1" applyAlignment="1" applyProtection="1">
      <alignment horizontal="center" vertical="top" readingOrder="1"/>
      <protection locked="0"/>
    </xf>
    <xf numFmtId="0" fontId="6" fillId="7" borderId="41" xfId="0" applyNumberFormat="1" applyFont="1" applyFill="1" applyBorder="1" applyAlignment="1" applyProtection="1">
      <alignment horizontal="left" vertical="top" wrapText="1" readingOrder="1"/>
      <protection locked="0"/>
    </xf>
    <xf numFmtId="0" fontId="6" fillId="7" borderId="42" xfId="0" applyNumberFormat="1" applyFont="1" applyFill="1" applyBorder="1" applyAlignment="1" applyProtection="1">
      <alignment horizontal="left" vertical="top" wrapText="1" readingOrder="1"/>
      <protection locked="0"/>
    </xf>
    <xf numFmtId="0" fontId="6" fillId="7" borderId="43" xfId="0" applyNumberFormat="1" applyFont="1" applyFill="1" applyBorder="1" applyAlignment="1" applyProtection="1">
      <alignment horizontal="center" vertical="top" readingOrder="1"/>
      <protection locked="0"/>
    </xf>
    <xf numFmtId="0" fontId="6" fillId="7" borderId="44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3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44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9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1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2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1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2" xfId="0" applyNumberFormat="1" applyFont="1" applyFill="1" applyBorder="1" applyAlignment="1" applyProtection="1">
      <alignment horizontal="center" vertical="top" readingOrder="1"/>
      <protection locked="0"/>
    </xf>
    <xf numFmtId="0" fontId="3" fillId="5" borderId="24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25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5" borderId="26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0" borderId="10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0" borderId="11" xfId="0" applyNumberFormat="1" applyFont="1" applyFill="1" applyBorder="1" applyAlignment="1" applyProtection="1">
      <alignment horizontal="center" vertical="top" wrapText="1" readingOrder="1"/>
      <protection locked="0"/>
    </xf>
    <xf numFmtId="49" fontId="3" fillId="0" borderId="12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4" borderId="24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4" borderId="25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4" borderId="26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0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0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6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7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8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39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12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7" borderId="39" xfId="0" applyNumberFormat="1" applyFont="1" applyFill="1" applyBorder="1" applyAlignment="1" applyProtection="1">
      <alignment horizontal="center" vertical="top" readingOrder="1"/>
      <protection locked="0"/>
    </xf>
    <xf numFmtId="0" fontId="3" fillId="7" borderId="12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13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4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top" readingOrder="1"/>
      <protection locked="0"/>
    </xf>
    <xf numFmtId="0" fontId="2" fillId="2" borderId="0" xfId="0" applyNumberFormat="1" applyFont="1" applyFill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center" vertical="center" wrapText="1" readingOrder="1"/>
    </xf>
    <xf numFmtId="0" fontId="3" fillId="0" borderId="4" xfId="0" applyNumberFormat="1" applyFont="1" applyFill="1" applyBorder="1" applyAlignment="1" applyProtection="1">
      <alignment horizontal="center" vertical="center" wrapText="1" readingOrder="1"/>
    </xf>
    <xf numFmtId="0" fontId="3" fillId="0" borderId="7" xfId="0" applyNumberFormat="1" applyFont="1" applyFill="1" applyBorder="1" applyAlignment="1" applyProtection="1">
      <alignment horizontal="center" vertical="center" wrapText="1" readingOrder="1"/>
    </xf>
    <xf numFmtId="0" fontId="3" fillId="0" borderId="2" xfId="0" applyNumberFormat="1" applyFont="1" applyFill="1" applyBorder="1" applyAlignment="1" applyProtection="1">
      <alignment horizontal="center" vertical="center" wrapText="1" readingOrder="1"/>
    </xf>
    <xf numFmtId="0" fontId="3" fillId="0" borderId="5" xfId="0" applyNumberFormat="1" applyFont="1" applyFill="1" applyBorder="1" applyAlignment="1" applyProtection="1">
      <alignment horizontal="center" vertical="center" wrapText="1" readingOrder="1"/>
    </xf>
    <xf numFmtId="0" fontId="3" fillId="0" borderId="8" xfId="0" applyNumberFormat="1" applyFont="1" applyFill="1" applyBorder="1" applyAlignment="1" applyProtection="1">
      <alignment horizontal="center" vertical="center" wrapText="1" readingOrder="1"/>
    </xf>
    <xf numFmtId="0" fontId="3" fillId="0" borderId="13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5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10" xfId="0" applyNumberFormat="1" applyFont="1" applyFill="1" applyBorder="1" applyAlignment="1" applyProtection="1">
      <alignment horizontal="center" vertical="center" wrapText="1" readingOrder="1"/>
    </xf>
    <xf numFmtId="0" fontId="3" fillId="0" borderId="11" xfId="0" applyNumberFormat="1" applyFont="1" applyFill="1" applyBorder="1" applyAlignment="1" applyProtection="1">
      <alignment horizontal="center" vertical="center" wrapText="1" readingOrder="1"/>
    </xf>
    <xf numFmtId="0" fontId="3" fillId="0" borderId="12" xfId="0" applyNumberFormat="1" applyFont="1" applyFill="1" applyBorder="1" applyAlignment="1" applyProtection="1">
      <alignment horizontal="center" vertical="center" wrapText="1" readingOrder="1"/>
    </xf>
    <xf numFmtId="0" fontId="2" fillId="0" borderId="27" xfId="0" applyNumberFormat="1" applyFont="1" applyFill="1" applyBorder="1" applyAlignment="1" applyProtection="1">
      <alignment horizontal="left" vertical="top" wrapText="1" readingOrder="1"/>
      <protection locked="0"/>
    </xf>
    <xf numFmtId="0" fontId="2" fillId="0" borderId="28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27" xfId="0" applyNumberFormat="1" applyFont="1" applyFill="1" applyBorder="1" applyAlignment="1" applyProtection="1">
      <alignment horizontal="left" vertical="top" wrapText="1" readingOrder="1"/>
      <protection locked="0"/>
    </xf>
    <xf numFmtId="0" fontId="3" fillId="0" borderId="28" xfId="0" applyNumberFormat="1" applyFont="1" applyFill="1" applyBorder="1" applyAlignment="1" applyProtection="1">
      <alignment horizontal="left" vertical="top" wrapText="1" readingOrder="1"/>
      <protection locked="0"/>
    </xf>
    <xf numFmtId="0" fontId="2" fillId="6" borderId="27" xfId="0" applyNumberFormat="1" applyFont="1" applyFill="1" applyBorder="1" applyAlignment="1" applyProtection="1">
      <alignment horizontal="right" vertical="top" readingOrder="1"/>
      <protection locked="0"/>
    </xf>
    <xf numFmtId="0" fontId="2" fillId="6" borderId="29" xfId="0" applyNumberFormat="1" applyFont="1" applyFill="1" applyBorder="1" applyAlignment="1" applyProtection="1">
      <alignment horizontal="right" vertical="top" readingOrder="1"/>
      <protection locked="0"/>
    </xf>
    <xf numFmtId="0" fontId="2" fillId="6" borderId="28" xfId="0" applyNumberFormat="1" applyFont="1" applyFill="1" applyBorder="1" applyAlignment="1" applyProtection="1">
      <alignment horizontal="right" vertical="top" readingOrder="1"/>
      <protection locked="0"/>
    </xf>
    <xf numFmtId="0" fontId="3" fillId="0" borderId="24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25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0" borderId="27" xfId="0" applyNumberFormat="1" applyFont="1" applyFill="1" applyBorder="1" applyAlignment="1" applyProtection="1">
      <alignment horizontal="center" vertical="center" wrapText="1" readingOrder="1"/>
    </xf>
    <xf numFmtId="0" fontId="3" fillId="0" borderId="28" xfId="0" applyNumberFormat="1" applyFont="1" applyFill="1" applyBorder="1" applyAlignment="1" applyProtection="1">
      <alignment horizontal="center" vertical="center" wrapText="1" readingOrder="1"/>
    </xf>
    <xf numFmtId="0" fontId="2" fillId="2" borderId="0" xfId="0" applyNumberFormat="1" applyFont="1" applyFill="1" applyAlignment="1" applyProtection="1">
      <alignment horizontal="center" vertical="top" readingOrder="1"/>
      <protection locked="0"/>
    </xf>
    <xf numFmtId="14" fontId="12" fillId="0" borderId="0" xfId="0" applyNumberFormat="1" applyFont="1" applyAlignment="1">
      <alignment horizontal="left" vertical="center"/>
    </xf>
    <xf numFmtId="0" fontId="3" fillId="2" borderId="0" xfId="0" applyNumberFormat="1" applyFont="1" applyFill="1" applyAlignment="1" applyProtection="1">
      <alignment horizontal="left" wrapText="1"/>
    </xf>
    <xf numFmtId="0" fontId="2" fillId="3" borderId="24" xfId="0" applyNumberFormat="1" applyFont="1" applyFill="1" applyBorder="1" applyAlignment="1" applyProtection="1">
      <alignment horizontal="center" vertical="top" readingOrder="1"/>
      <protection locked="0"/>
    </xf>
    <xf numFmtId="0" fontId="2" fillId="3" borderId="25" xfId="0" applyNumberFormat="1" applyFont="1" applyFill="1" applyBorder="1" applyAlignment="1" applyProtection="1">
      <alignment horizontal="center" vertical="top" readingOrder="1"/>
      <protection locked="0"/>
    </xf>
    <xf numFmtId="0" fontId="2" fillId="3" borderId="26" xfId="0" applyNumberFormat="1" applyFont="1" applyFill="1" applyBorder="1" applyAlignment="1" applyProtection="1">
      <alignment horizontal="center" vertical="top" readingOrder="1"/>
      <protection locked="0"/>
    </xf>
    <xf numFmtId="0" fontId="3" fillId="0" borderId="3" xfId="0" applyNumberFormat="1" applyFont="1" applyFill="1" applyBorder="1" applyAlignment="1" applyProtection="1">
      <alignment horizontal="center" vertical="center" wrapText="1" readingOrder="1"/>
    </xf>
    <xf numFmtId="0" fontId="3" fillId="0" borderId="6" xfId="0" applyNumberFormat="1" applyFont="1" applyFill="1" applyBorder="1" applyAlignment="1" applyProtection="1">
      <alignment horizontal="center" vertical="center" wrapText="1" readingOrder="1"/>
    </xf>
    <xf numFmtId="0" fontId="3" fillId="0" borderId="35" xfId="0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>
      <alignment horizontal="left" vertical="top" wrapText="1"/>
    </xf>
    <xf numFmtId="0" fontId="5" fillId="2" borderId="0" xfId="1" applyFont="1" applyBorder="1" applyAlignment="1">
      <alignment horizontal="center" vertical="center"/>
    </xf>
    <xf numFmtId="0" fontId="6" fillId="2" borderId="16" xfId="1" applyFont="1" applyBorder="1" applyAlignment="1">
      <alignment horizontal="left" vertical="top" wrapText="1"/>
    </xf>
    <xf numFmtId="0" fontId="6" fillId="2" borderId="18" xfId="1" applyFont="1" applyBorder="1" applyAlignment="1">
      <alignment horizontal="left" vertical="top" wrapText="1"/>
    </xf>
    <xf numFmtId="0" fontId="6" fillId="2" borderId="19" xfId="1" applyFont="1" applyBorder="1" applyAlignment="1">
      <alignment horizontal="left" vertical="top" wrapText="1"/>
    </xf>
    <xf numFmtId="0" fontId="6" fillId="2" borderId="20" xfId="1" applyFont="1" applyBorder="1" applyAlignment="1">
      <alignment horizontal="left" vertical="center" wrapText="1"/>
    </xf>
    <xf numFmtId="0" fontId="6" fillId="2" borderId="21" xfId="1" applyFont="1" applyBorder="1" applyAlignment="1">
      <alignment horizontal="left" vertical="center" wrapText="1"/>
    </xf>
  </cellXfs>
  <cellStyles count="4">
    <cellStyle name="Excel Built-in Normal" xfId="1"/>
    <cellStyle name="Įprastas" xfId="0" builtinId="0"/>
    <cellStyle name="Įprastas 2" xfId="2"/>
    <cellStyle name="Kablelis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70"/>
  <sheetViews>
    <sheetView tabSelected="1" zoomScale="96" zoomScaleNormal="96" workbookViewId="0">
      <selection activeCell="Q17" sqref="Q17"/>
    </sheetView>
  </sheetViews>
  <sheetFormatPr defaultRowHeight="15" x14ac:dyDescent="0.25"/>
  <cols>
    <col min="1" max="1" width="6.85546875" customWidth="1"/>
    <col min="2" max="2" width="20.85546875" customWidth="1"/>
    <col min="3" max="3" width="8.28515625" customWidth="1"/>
    <col min="4" max="4" width="10.28515625" customWidth="1"/>
    <col min="5" max="5" width="12.42578125" customWidth="1"/>
    <col min="6" max="6" width="12.5703125" customWidth="1"/>
    <col min="7" max="7" width="26.42578125" hidden="1" customWidth="1"/>
    <col min="8" max="8" width="12" customWidth="1"/>
    <col min="9" max="9" width="11" customWidth="1"/>
    <col min="10" max="10" width="10.42578125" customWidth="1"/>
    <col min="11" max="11" width="24.140625" customWidth="1"/>
    <col min="12" max="12" width="6.28515625" customWidth="1"/>
    <col min="13" max="15" width="5.7109375" customWidth="1"/>
  </cols>
  <sheetData>
    <row r="1" spans="1:235" s="77" customFormat="1" ht="15.75" x14ac:dyDescent="0.25">
      <c r="A1" s="70"/>
      <c r="B1" s="70"/>
      <c r="C1" s="70"/>
      <c r="D1" s="70"/>
      <c r="E1" s="71"/>
      <c r="F1" s="72"/>
      <c r="G1" s="73"/>
      <c r="H1" s="73"/>
      <c r="I1" s="74"/>
      <c r="J1" s="75"/>
      <c r="K1" s="152" t="s">
        <v>115</v>
      </c>
      <c r="L1" s="152"/>
      <c r="M1" s="152"/>
      <c r="N1" s="152"/>
      <c r="O1" s="152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  <c r="EX1" s="76"/>
      <c r="EY1" s="76"/>
      <c r="EZ1" s="76"/>
      <c r="FA1" s="76"/>
      <c r="FB1" s="76"/>
      <c r="FC1" s="76"/>
      <c r="FD1" s="76"/>
      <c r="FE1" s="76"/>
      <c r="FF1" s="76"/>
      <c r="FG1" s="76"/>
      <c r="FH1" s="76"/>
      <c r="FI1" s="76"/>
      <c r="FJ1" s="76"/>
      <c r="FK1" s="76"/>
      <c r="FL1" s="76"/>
      <c r="FM1" s="76"/>
      <c r="FN1" s="76"/>
      <c r="FO1" s="76"/>
      <c r="FP1" s="76"/>
      <c r="FQ1" s="76"/>
      <c r="FR1" s="76"/>
      <c r="FS1" s="76"/>
      <c r="FT1" s="76"/>
      <c r="FU1" s="76"/>
      <c r="FV1" s="76"/>
      <c r="FW1" s="76"/>
      <c r="FX1" s="76"/>
      <c r="FY1" s="76"/>
      <c r="FZ1" s="76"/>
      <c r="GA1" s="76"/>
      <c r="GB1" s="76"/>
      <c r="GC1" s="76"/>
      <c r="GD1" s="76"/>
      <c r="GE1" s="76"/>
      <c r="GF1" s="76"/>
      <c r="GG1" s="76"/>
      <c r="GH1" s="76"/>
      <c r="GI1" s="76"/>
      <c r="GJ1" s="76"/>
      <c r="GK1" s="76"/>
      <c r="GL1" s="76"/>
      <c r="GM1" s="76"/>
      <c r="GN1" s="76"/>
      <c r="GO1" s="76"/>
      <c r="GP1" s="76"/>
      <c r="GQ1" s="76"/>
      <c r="GR1" s="76"/>
      <c r="GS1" s="76"/>
      <c r="GT1" s="76"/>
      <c r="GU1" s="76"/>
      <c r="GV1" s="76"/>
      <c r="GW1" s="76"/>
      <c r="GX1" s="76"/>
      <c r="GY1" s="76"/>
      <c r="GZ1" s="76"/>
      <c r="HA1" s="76"/>
      <c r="HB1" s="76"/>
      <c r="HC1" s="76"/>
      <c r="HD1" s="76"/>
      <c r="HE1" s="76"/>
      <c r="HF1" s="76"/>
      <c r="HG1" s="76"/>
      <c r="HH1" s="76"/>
      <c r="HI1" s="76"/>
      <c r="HJ1" s="76"/>
      <c r="HK1" s="76"/>
      <c r="HL1" s="76"/>
      <c r="HM1" s="76"/>
      <c r="HN1" s="76"/>
      <c r="HO1" s="76"/>
      <c r="HP1" s="76"/>
      <c r="HQ1" s="76"/>
      <c r="HR1" s="76"/>
      <c r="HS1" s="76"/>
      <c r="HT1" s="76"/>
      <c r="HU1" s="76"/>
      <c r="HV1" s="76"/>
      <c r="HW1" s="76"/>
      <c r="HX1" s="76"/>
      <c r="HY1" s="76"/>
      <c r="HZ1" s="76"/>
      <c r="IA1" s="76"/>
    </row>
    <row r="2" spans="1:235" s="77" customFormat="1" ht="15.75" x14ac:dyDescent="0.25">
      <c r="A2" s="70"/>
      <c r="B2" s="70"/>
      <c r="C2" s="70"/>
      <c r="D2" s="70"/>
      <c r="E2" s="71"/>
      <c r="F2" s="72"/>
      <c r="G2" s="73"/>
      <c r="H2" s="73"/>
      <c r="I2" s="74"/>
      <c r="J2" s="75"/>
      <c r="K2" s="152" t="s">
        <v>116</v>
      </c>
      <c r="L2" s="152"/>
      <c r="M2" s="152"/>
      <c r="N2" s="152"/>
      <c r="O2" s="152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  <c r="FO2" s="76"/>
      <c r="FP2" s="76"/>
      <c r="FQ2" s="76"/>
      <c r="FR2" s="76"/>
      <c r="FS2" s="76"/>
      <c r="FT2" s="76"/>
      <c r="FU2" s="76"/>
      <c r="FV2" s="76"/>
      <c r="FW2" s="76"/>
      <c r="FX2" s="76"/>
      <c r="FY2" s="76"/>
      <c r="FZ2" s="76"/>
      <c r="GA2" s="76"/>
      <c r="GB2" s="76"/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/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  <c r="HL2" s="76"/>
      <c r="HM2" s="76"/>
      <c r="HN2" s="76"/>
      <c r="HO2" s="76"/>
      <c r="HP2" s="76"/>
      <c r="HQ2" s="76"/>
      <c r="HR2" s="76"/>
      <c r="HS2" s="76"/>
      <c r="HT2" s="76"/>
      <c r="HU2" s="76"/>
      <c r="HV2" s="76"/>
      <c r="HW2" s="76"/>
      <c r="HX2" s="76"/>
      <c r="HY2" s="76"/>
      <c r="HZ2" s="76"/>
      <c r="IA2" s="76"/>
    </row>
    <row r="3" spans="1:235" s="77" customFormat="1" ht="15.75" x14ac:dyDescent="0.25">
      <c r="A3" s="70"/>
      <c r="B3" s="70"/>
      <c r="C3" s="70"/>
      <c r="D3" s="70"/>
      <c r="E3" s="71"/>
      <c r="F3" s="72"/>
      <c r="G3" s="73"/>
      <c r="H3" s="73"/>
      <c r="I3" s="74"/>
      <c r="J3" s="75"/>
      <c r="K3" s="152" t="s">
        <v>117</v>
      </c>
      <c r="L3" s="152"/>
      <c r="M3" s="152"/>
      <c r="N3" s="152"/>
      <c r="O3" s="152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  <c r="ER3" s="76"/>
      <c r="ES3" s="76"/>
      <c r="ET3" s="76"/>
      <c r="EU3" s="76"/>
      <c r="EV3" s="76"/>
      <c r="EW3" s="76"/>
      <c r="EX3" s="76"/>
      <c r="EY3" s="76"/>
      <c r="EZ3" s="76"/>
      <c r="FA3" s="76"/>
      <c r="FB3" s="76"/>
      <c r="FC3" s="76"/>
      <c r="FD3" s="76"/>
      <c r="FE3" s="76"/>
      <c r="FF3" s="76"/>
      <c r="FG3" s="76"/>
      <c r="FH3" s="76"/>
      <c r="FI3" s="76"/>
      <c r="FJ3" s="76"/>
      <c r="FK3" s="76"/>
      <c r="FL3" s="76"/>
      <c r="FM3" s="76"/>
      <c r="FN3" s="76"/>
      <c r="FO3" s="76"/>
      <c r="FP3" s="76"/>
      <c r="FQ3" s="76"/>
      <c r="FR3" s="76"/>
      <c r="FS3" s="76"/>
      <c r="FT3" s="76"/>
      <c r="FU3" s="76"/>
      <c r="FV3" s="76"/>
      <c r="FW3" s="76"/>
      <c r="FX3" s="76"/>
      <c r="FY3" s="76"/>
      <c r="FZ3" s="76"/>
      <c r="GA3" s="76"/>
      <c r="GB3" s="76"/>
      <c r="GC3" s="76"/>
      <c r="GD3" s="76"/>
      <c r="GE3" s="76"/>
      <c r="GF3" s="76"/>
      <c r="GG3" s="76"/>
      <c r="GH3" s="76"/>
      <c r="GI3" s="76"/>
      <c r="GJ3" s="76"/>
      <c r="GK3" s="76"/>
      <c r="GL3" s="76"/>
      <c r="GM3" s="76"/>
      <c r="GN3" s="76"/>
      <c r="GO3" s="76"/>
      <c r="GP3" s="76"/>
      <c r="GQ3" s="76"/>
      <c r="GR3" s="76"/>
      <c r="GS3" s="76"/>
      <c r="GT3" s="76"/>
      <c r="GU3" s="76"/>
      <c r="GV3" s="76"/>
      <c r="GW3" s="76"/>
      <c r="GX3" s="76"/>
      <c r="GY3" s="76"/>
      <c r="GZ3" s="76"/>
      <c r="HA3" s="76"/>
      <c r="HB3" s="76"/>
      <c r="HC3" s="76"/>
      <c r="HD3" s="76"/>
      <c r="HE3" s="76"/>
      <c r="HF3" s="76"/>
      <c r="HG3" s="76"/>
      <c r="HH3" s="76"/>
      <c r="HI3" s="76"/>
      <c r="HJ3" s="76"/>
      <c r="HK3" s="76"/>
      <c r="HL3" s="76"/>
      <c r="HM3" s="76"/>
      <c r="HN3" s="76"/>
      <c r="HO3" s="76"/>
      <c r="HP3" s="76"/>
      <c r="HQ3" s="76"/>
      <c r="HR3" s="76"/>
      <c r="HS3" s="76"/>
      <c r="HT3" s="76"/>
      <c r="HU3" s="76"/>
      <c r="HV3" s="76"/>
      <c r="HW3" s="76"/>
      <c r="HX3" s="76"/>
      <c r="HY3" s="76"/>
      <c r="HZ3" s="76"/>
      <c r="IA3" s="76"/>
    </row>
    <row r="4" spans="1:235" s="77" customFormat="1" ht="15.75" x14ac:dyDescent="0.25">
      <c r="A4" s="70"/>
      <c r="B4" s="70"/>
      <c r="C4" s="70"/>
      <c r="D4" s="70"/>
      <c r="E4" s="71"/>
      <c r="F4" s="72"/>
      <c r="G4" s="73"/>
      <c r="H4" s="73"/>
      <c r="I4" s="74"/>
      <c r="J4" s="75"/>
      <c r="K4" s="152" t="s">
        <v>118</v>
      </c>
      <c r="L4" s="152"/>
      <c r="M4" s="152"/>
      <c r="N4" s="152"/>
      <c r="O4" s="152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</row>
    <row r="5" spans="1:235" s="77" customFormat="1" ht="15.75" x14ac:dyDescent="0.25">
      <c r="A5" s="70"/>
      <c r="B5" s="70"/>
      <c r="C5" s="70"/>
      <c r="D5" s="70"/>
      <c r="E5" s="71"/>
      <c r="F5" s="72"/>
      <c r="G5" s="73"/>
      <c r="H5" s="73"/>
      <c r="I5" s="74"/>
      <c r="J5" s="75"/>
      <c r="K5" s="152" t="s">
        <v>122</v>
      </c>
      <c r="L5" s="152"/>
      <c r="M5" s="152"/>
      <c r="N5" s="152"/>
      <c r="O5" s="152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6"/>
      <c r="IA5" s="76"/>
    </row>
    <row r="6" spans="1:235" s="78" customFormat="1" ht="15" customHeight="1" x14ac:dyDescent="0.25">
      <c r="J6" s="79"/>
      <c r="K6" s="78" t="s">
        <v>119</v>
      </c>
    </row>
    <row r="7" spans="1:235" ht="10.15" customHeight="1" x14ac:dyDescent="0.25"/>
    <row r="8" spans="1:235" s="1" customFormat="1" ht="15.75" customHeigh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153" t="s">
        <v>80</v>
      </c>
      <c r="L8" s="153"/>
      <c r="M8" s="153"/>
      <c r="N8" s="153"/>
      <c r="O8" s="153"/>
    </row>
    <row r="9" spans="1:235" s="1" customFormat="1" ht="15.75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153" t="s">
        <v>81</v>
      </c>
      <c r="L9" s="153"/>
      <c r="M9" s="153"/>
      <c r="N9" s="153"/>
      <c r="O9" s="153"/>
    </row>
    <row r="10" spans="1:235" s="1" customFormat="1" ht="15.75" customHeight="1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153" t="s">
        <v>82</v>
      </c>
      <c r="L10" s="153"/>
      <c r="M10" s="153"/>
      <c r="N10" s="153"/>
      <c r="O10" s="153"/>
    </row>
    <row r="11" spans="1:235" s="1" customFormat="1" ht="15.75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</row>
    <row r="12" spans="1:235" ht="15.75" customHeight="1" x14ac:dyDescent="0.25">
      <c r="A12" s="31"/>
      <c r="B12" s="31"/>
      <c r="C12" s="31"/>
      <c r="D12" s="126" t="s">
        <v>83</v>
      </c>
      <c r="E12" s="126"/>
      <c r="F12" s="126"/>
      <c r="G12" s="126"/>
      <c r="H12" s="126"/>
      <c r="I12" s="126"/>
      <c r="J12" s="126"/>
      <c r="K12" s="126"/>
      <c r="L12" s="126"/>
      <c r="M12" s="126"/>
      <c r="N12" s="31"/>
      <c r="O12" s="31"/>
    </row>
    <row r="13" spans="1:235" ht="15.75" x14ac:dyDescent="0.25">
      <c r="A13" s="3"/>
      <c r="B13" s="3"/>
      <c r="C13" s="64" t="s">
        <v>79</v>
      </c>
      <c r="D13" s="64"/>
      <c r="E13" s="64"/>
      <c r="F13" s="64"/>
      <c r="G13" s="64"/>
      <c r="H13" s="64"/>
      <c r="I13" s="64"/>
      <c r="J13" s="64"/>
      <c r="K13" s="64"/>
      <c r="L13" s="3"/>
      <c r="M13" s="3"/>
      <c r="N13" s="3"/>
      <c r="O13" s="3"/>
    </row>
    <row r="14" spans="1:235" ht="16.5" thickBo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159" t="s">
        <v>112</v>
      </c>
      <c r="O14" s="159"/>
    </row>
    <row r="15" spans="1:235" ht="15.75" x14ac:dyDescent="0.25">
      <c r="A15" s="127" t="s">
        <v>0</v>
      </c>
      <c r="B15" s="130" t="s">
        <v>93</v>
      </c>
      <c r="C15" s="136" t="s">
        <v>94</v>
      </c>
      <c r="D15" s="87" t="s">
        <v>95</v>
      </c>
      <c r="E15" s="87" t="s">
        <v>2</v>
      </c>
      <c r="F15" s="87" t="s">
        <v>3</v>
      </c>
      <c r="G15" s="87" t="s">
        <v>3</v>
      </c>
      <c r="H15" s="87" t="s">
        <v>4</v>
      </c>
      <c r="I15" s="87" t="s">
        <v>5</v>
      </c>
      <c r="J15" s="87" t="s">
        <v>6</v>
      </c>
      <c r="K15" s="130" t="s">
        <v>113</v>
      </c>
      <c r="L15" s="130"/>
      <c r="M15" s="130"/>
      <c r="N15" s="130"/>
      <c r="O15" s="157"/>
    </row>
    <row r="16" spans="1:235" ht="15.75" x14ac:dyDescent="0.25">
      <c r="A16" s="128"/>
      <c r="B16" s="131"/>
      <c r="C16" s="137"/>
      <c r="D16" s="88"/>
      <c r="E16" s="88"/>
      <c r="F16" s="88"/>
      <c r="G16" s="88"/>
      <c r="H16" s="88"/>
      <c r="I16" s="88"/>
      <c r="J16" s="88"/>
      <c r="K16" s="131" t="s">
        <v>1</v>
      </c>
      <c r="L16" s="131" t="s">
        <v>7</v>
      </c>
      <c r="M16" s="131" t="s">
        <v>8</v>
      </c>
      <c r="N16" s="131"/>
      <c r="O16" s="158"/>
    </row>
    <row r="17" spans="1:15" ht="48.75" customHeight="1" thickBot="1" x14ac:dyDescent="0.3">
      <c r="A17" s="129"/>
      <c r="B17" s="132"/>
      <c r="C17" s="138"/>
      <c r="D17" s="89"/>
      <c r="E17" s="89"/>
      <c r="F17" s="89"/>
      <c r="G17" s="89"/>
      <c r="H17" s="89"/>
      <c r="I17" s="89"/>
      <c r="J17" s="89"/>
      <c r="K17" s="132"/>
      <c r="L17" s="132"/>
      <c r="M17" s="65" t="s">
        <v>9</v>
      </c>
      <c r="N17" s="65" t="s">
        <v>10</v>
      </c>
      <c r="O17" s="66" t="s">
        <v>11</v>
      </c>
    </row>
    <row r="18" spans="1:15" ht="33" customHeight="1" thickBot="1" x14ac:dyDescent="0.3">
      <c r="A18" s="28" t="s">
        <v>12</v>
      </c>
      <c r="B18" s="29" t="s">
        <v>13</v>
      </c>
      <c r="C18" s="29"/>
      <c r="D18" s="30"/>
      <c r="E18" s="44">
        <f t="shared" ref="E18:J18" si="0">E19+E33+E42+E47+E52</f>
        <v>1174.5</v>
      </c>
      <c r="F18" s="44">
        <f t="shared" si="0"/>
        <v>601.29999999999995</v>
      </c>
      <c r="G18" s="44">
        <f t="shared" si="0"/>
        <v>0</v>
      </c>
      <c r="H18" s="44">
        <f t="shared" si="0"/>
        <v>601.29999999999995</v>
      </c>
      <c r="I18" s="44">
        <f t="shared" si="0"/>
        <v>893.2</v>
      </c>
      <c r="J18" s="44">
        <f t="shared" si="0"/>
        <v>1135.7</v>
      </c>
      <c r="K18" s="154"/>
      <c r="L18" s="155"/>
      <c r="M18" s="155"/>
      <c r="N18" s="155"/>
      <c r="O18" s="156"/>
    </row>
    <row r="19" spans="1:15" ht="63.75" thickBot="1" x14ac:dyDescent="0.3">
      <c r="A19" s="17" t="s">
        <v>15</v>
      </c>
      <c r="B19" s="20" t="s">
        <v>16</v>
      </c>
      <c r="C19" s="20"/>
      <c r="D19" s="4"/>
      <c r="E19" s="45">
        <f t="shared" ref="E19:J19" si="1">SUM(E20:E20)</f>
        <v>211</v>
      </c>
      <c r="F19" s="45">
        <f t="shared" si="1"/>
        <v>119.1</v>
      </c>
      <c r="G19" s="45">
        <f t="shared" si="1"/>
        <v>0</v>
      </c>
      <c r="H19" s="45">
        <f t="shared" si="1"/>
        <v>138.69999999999999</v>
      </c>
      <c r="I19" s="45">
        <f t="shared" si="1"/>
        <v>212.5</v>
      </c>
      <c r="J19" s="45">
        <f t="shared" si="1"/>
        <v>462</v>
      </c>
      <c r="K19" s="110"/>
      <c r="L19" s="111"/>
      <c r="M19" s="111"/>
      <c r="N19" s="111"/>
      <c r="O19" s="112"/>
    </row>
    <row r="20" spans="1:15" ht="79.5" thickBot="1" x14ac:dyDescent="0.3">
      <c r="A20" s="18" t="s">
        <v>17</v>
      </c>
      <c r="B20" s="21" t="s">
        <v>18</v>
      </c>
      <c r="C20" s="21"/>
      <c r="D20" s="5"/>
      <c r="E20" s="46">
        <f t="shared" ref="E20:J20" si="2">E21+E24+E29+E30</f>
        <v>211</v>
      </c>
      <c r="F20" s="46">
        <f t="shared" si="2"/>
        <v>119.1</v>
      </c>
      <c r="G20" s="46">
        <f t="shared" si="2"/>
        <v>0</v>
      </c>
      <c r="H20" s="46">
        <f t="shared" si="2"/>
        <v>138.69999999999999</v>
      </c>
      <c r="I20" s="46">
        <f t="shared" si="2"/>
        <v>212.5</v>
      </c>
      <c r="J20" s="46">
        <f t="shared" si="2"/>
        <v>462</v>
      </c>
      <c r="K20" s="84"/>
      <c r="L20" s="85"/>
      <c r="M20" s="85"/>
      <c r="N20" s="85"/>
      <c r="O20" s="86"/>
    </row>
    <row r="21" spans="1:15" ht="24" customHeight="1" x14ac:dyDescent="0.25">
      <c r="A21" s="133" t="s">
        <v>19</v>
      </c>
      <c r="B21" s="113" t="s">
        <v>20</v>
      </c>
      <c r="C21" s="107" t="s">
        <v>87</v>
      </c>
      <c r="D21" s="6"/>
      <c r="E21" s="47">
        <f>SUM(E22:E23)</f>
        <v>6</v>
      </c>
      <c r="F21" s="47">
        <f t="shared" ref="F21:J21" si="3">SUM(F22:F23)</f>
        <v>7</v>
      </c>
      <c r="G21" s="47">
        <f t="shared" si="3"/>
        <v>0</v>
      </c>
      <c r="H21" s="47">
        <f t="shared" si="3"/>
        <v>0</v>
      </c>
      <c r="I21" s="47">
        <f t="shared" si="3"/>
        <v>70</v>
      </c>
      <c r="J21" s="47">
        <f t="shared" si="3"/>
        <v>250</v>
      </c>
      <c r="K21" s="92" t="s">
        <v>97</v>
      </c>
      <c r="L21" s="94" t="s">
        <v>14</v>
      </c>
      <c r="M21" s="94">
        <v>1</v>
      </c>
      <c r="N21" s="96"/>
      <c r="O21" s="96"/>
    </row>
    <row r="22" spans="1:15" ht="15.75" x14ac:dyDescent="0.25">
      <c r="A22" s="134"/>
      <c r="B22" s="99"/>
      <c r="C22" s="108"/>
      <c r="D22" s="9" t="s">
        <v>21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54">
        <v>0</v>
      </c>
      <c r="K22" s="93"/>
      <c r="L22" s="95"/>
      <c r="M22" s="95"/>
      <c r="N22" s="97"/>
      <c r="O22" s="97"/>
    </row>
    <row r="23" spans="1:15" ht="32.25" thickBot="1" x14ac:dyDescent="0.3">
      <c r="A23" s="135"/>
      <c r="B23" s="100"/>
      <c r="C23" s="109"/>
      <c r="D23" s="9" t="s">
        <v>22</v>
      </c>
      <c r="E23" s="26">
        <v>6</v>
      </c>
      <c r="F23" s="26">
        <v>7</v>
      </c>
      <c r="G23" s="26">
        <v>0</v>
      </c>
      <c r="H23" s="26">
        <v>0</v>
      </c>
      <c r="I23" s="26">
        <v>70</v>
      </c>
      <c r="J23" s="54">
        <v>250</v>
      </c>
      <c r="K23" s="57" t="s">
        <v>98</v>
      </c>
      <c r="L23" s="58" t="s">
        <v>14</v>
      </c>
      <c r="M23" s="59"/>
      <c r="N23" s="58">
        <v>1</v>
      </c>
      <c r="O23" s="58">
        <v>1</v>
      </c>
    </row>
    <row r="24" spans="1:15" ht="63" x14ac:dyDescent="0.25">
      <c r="A24" s="122" t="s">
        <v>23</v>
      </c>
      <c r="B24" s="113" t="s">
        <v>24</v>
      </c>
      <c r="C24" s="107" t="s">
        <v>87</v>
      </c>
      <c r="D24" s="6"/>
      <c r="E24" s="47">
        <f>SUM(E25:E28)</f>
        <v>70.599999999999994</v>
      </c>
      <c r="F24" s="47">
        <f t="shared" ref="F24:J24" si="4">SUM(F25:F28)</f>
        <v>49</v>
      </c>
      <c r="G24" s="47">
        <f t="shared" si="4"/>
        <v>0</v>
      </c>
      <c r="H24" s="47">
        <f t="shared" si="4"/>
        <v>49</v>
      </c>
      <c r="I24" s="47">
        <f t="shared" si="4"/>
        <v>75</v>
      </c>
      <c r="J24" s="47">
        <f t="shared" si="4"/>
        <v>140</v>
      </c>
      <c r="K24" s="55" t="s">
        <v>25</v>
      </c>
      <c r="L24" s="56" t="s">
        <v>14</v>
      </c>
      <c r="M24" s="56">
        <v>1</v>
      </c>
      <c r="N24" s="62"/>
      <c r="O24" s="63"/>
    </row>
    <row r="25" spans="1:15" ht="82.5" customHeight="1" x14ac:dyDescent="0.25">
      <c r="A25" s="123"/>
      <c r="B25" s="99"/>
      <c r="C25" s="108"/>
      <c r="D25" s="9"/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4" t="s">
        <v>26</v>
      </c>
      <c r="L25" s="10" t="s">
        <v>14</v>
      </c>
      <c r="M25" s="10">
        <v>1</v>
      </c>
      <c r="N25" s="60"/>
      <c r="O25" s="61"/>
    </row>
    <row r="26" spans="1:15" ht="78.75" customHeight="1" x14ac:dyDescent="0.25">
      <c r="A26" s="123"/>
      <c r="B26" s="99"/>
      <c r="C26" s="108"/>
      <c r="D26" s="9"/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4" t="s">
        <v>27</v>
      </c>
      <c r="L26" s="10" t="s">
        <v>14</v>
      </c>
      <c r="M26" s="10">
        <v>1</v>
      </c>
      <c r="N26" s="60"/>
      <c r="O26" s="61"/>
    </row>
    <row r="27" spans="1:15" ht="31.5" customHeight="1" x14ac:dyDescent="0.25">
      <c r="A27" s="123"/>
      <c r="B27" s="99"/>
      <c r="C27" s="108"/>
      <c r="D27" s="9" t="s">
        <v>22</v>
      </c>
      <c r="E27" s="26">
        <v>21.8</v>
      </c>
      <c r="F27" s="26">
        <v>0</v>
      </c>
      <c r="G27" s="26">
        <v>0</v>
      </c>
      <c r="H27" s="26">
        <v>0</v>
      </c>
      <c r="I27" s="26"/>
      <c r="J27" s="26">
        <v>60</v>
      </c>
      <c r="K27" s="118" t="s">
        <v>100</v>
      </c>
      <c r="L27" s="120" t="s">
        <v>99</v>
      </c>
      <c r="M27" s="120"/>
      <c r="N27" s="120">
        <v>1</v>
      </c>
      <c r="O27" s="90">
        <v>3</v>
      </c>
    </row>
    <row r="28" spans="1:15" ht="16.5" thickBot="1" x14ac:dyDescent="0.3">
      <c r="A28" s="124"/>
      <c r="B28" s="100"/>
      <c r="C28" s="109"/>
      <c r="D28" s="9" t="s">
        <v>28</v>
      </c>
      <c r="E28" s="26">
        <v>48.8</v>
      </c>
      <c r="F28" s="26">
        <v>49</v>
      </c>
      <c r="G28" s="26">
        <v>0</v>
      </c>
      <c r="H28" s="26">
        <v>49</v>
      </c>
      <c r="I28" s="26">
        <v>75</v>
      </c>
      <c r="J28" s="26">
        <v>80</v>
      </c>
      <c r="K28" s="119"/>
      <c r="L28" s="121"/>
      <c r="M28" s="121"/>
      <c r="N28" s="121"/>
      <c r="O28" s="91"/>
    </row>
    <row r="29" spans="1:15" ht="48" thickBot="1" x14ac:dyDescent="0.3">
      <c r="A29" s="19" t="s">
        <v>29</v>
      </c>
      <c r="B29" s="22" t="s">
        <v>30</v>
      </c>
      <c r="C29" s="52" t="s">
        <v>87</v>
      </c>
      <c r="D29" s="6" t="s">
        <v>22</v>
      </c>
      <c r="E29" s="50">
        <v>27</v>
      </c>
      <c r="F29" s="50">
        <v>0</v>
      </c>
      <c r="G29" s="50">
        <v>0</v>
      </c>
      <c r="H29" s="80">
        <v>26.6</v>
      </c>
      <c r="I29" s="50">
        <v>0</v>
      </c>
      <c r="J29" s="50">
        <v>0</v>
      </c>
      <c r="K29" s="146"/>
      <c r="L29" s="147"/>
      <c r="M29" s="147"/>
      <c r="N29" s="147"/>
      <c r="O29" s="148"/>
    </row>
    <row r="30" spans="1:15" ht="63" customHeight="1" x14ac:dyDescent="0.25">
      <c r="A30" s="122" t="s">
        <v>31</v>
      </c>
      <c r="B30" s="113" t="s">
        <v>32</v>
      </c>
      <c r="C30" s="107" t="s">
        <v>87</v>
      </c>
      <c r="D30" s="6"/>
      <c r="E30" s="51">
        <f t="shared" ref="E30:J30" si="5">SUM(E31:E32)</f>
        <v>107.4</v>
      </c>
      <c r="F30" s="51">
        <f t="shared" si="5"/>
        <v>63.1</v>
      </c>
      <c r="G30" s="51">
        <f t="shared" si="5"/>
        <v>0</v>
      </c>
      <c r="H30" s="51">
        <f t="shared" si="5"/>
        <v>63.1</v>
      </c>
      <c r="I30" s="51">
        <f t="shared" si="5"/>
        <v>67.5</v>
      </c>
      <c r="J30" s="51">
        <f t="shared" si="5"/>
        <v>72</v>
      </c>
      <c r="K30" s="113" t="s">
        <v>101</v>
      </c>
      <c r="L30" s="114" t="s">
        <v>14</v>
      </c>
      <c r="M30" s="114">
        <v>130</v>
      </c>
      <c r="N30" s="114">
        <v>100</v>
      </c>
      <c r="O30" s="115">
        <v>80</v>
      </c>
    </row>
    <row r="31" spans="1:15" ht="15.75" x14ac:dyDescent="0.25">
      <c r="A31" s="123"/>
      <c r="B31" s="99"/>
      <c r="C31" s="108"/>
      <c r="D31" s="9" t="s">
        <v>22</v>
      </c>
      <c r="E31" s="26">
        <v>3.7</v>
      </c>
      <c r="F31" s="26">
        <v>7</v>
      </c>
      <c r="G31" s="26">
        <v>0</v>
      </c>
      <c r="H31" s="26">
        <v>7</v>
      </c>
      <c r="I31" s="26">
        <v>7.5</v>
      </c>
      <c r="J31" s="26">
        <v>8</v>
      </c>
      <c r="K31" s="99"/>
      <c r="L31" s="102"/>
      <c r="M31" s="102"/>
      <c r="N31" s="102"/>
      <c r="O31" s="116"/>
    </row>
    <row r="32" spans="1:15" ht="16.5" thickBot="1" x14ac:dyDescent="0.3">
      <c r="A32" s="124"/>
      <c r="B32" s="100"/>
      <c r="C32" s="109"/>
      <c r="D32" s="9" t="s">
        <v>28</v>
      </c>
      <c r="E32" s="26">
        <v>103.7</v>
      </c>
      <c r="F32" s="26">
        <v>56.1</v>
      </c>
      <c r="G32" s="26">
        <v>0</v>
      </c>
      <c r="H32" s="26">
        <v>56.1</v>
      </c>
      <c r="I32" s="26">
        <v>60</v>
      </c>
      <c r="J32" s="26">
        <v>64</v>
      </c>
      <c r="K32" s="100"/>
      <c r="L32" s="103"/>
      <c r="M32" s="103"/>
      <c r="N32" s="103"/>
      <c r="O32" s="117"/>
    </row>
    <row r="33" spans="1:17" ht="82.5" customHeight="1" thickBot="1" x14ac:dyDescent="0.3">
      <c r="A33" s="17" t="s">
        <v>33</v>
      </c>
      <c r="B33" s="20" t="s">
        <v>34</v>
      </c>
      <c r="C33" s="20"/>
      <c r="D33" s="4"/>
      <c r="E33" s="45">
        <f t="shared" ref="E33:J33" si="6">SUM(E34:E34)</f>
        <v>110.7</v>
      </c>
      <c r="F33" s="45">
        <f t="shared" si="6"/>
        <v>116.8</v>
      </c>
      <c r="G33" s="45">
        <f t="shared" si="6"/>
        <v>0</v>
      </c>
      <c r="H33" s="45">
        <f t="shared" si="6"/>
        <v>61.4</v>
      </c>
      <c r="I33" s="45">
        <f t="shared" si="6"/>
        <v>260</v>
      </c>
      <c r="J33" s="45">
        <f t="shared" si="6"/>
        <v>240</v>
      </c>
      <c r="K33" s="110"/>
      <c r="L33" s="111"/>
      <c r="M33" s="111"/>
      <c r="N33" s="111"/>
      <c r="O33" s="112"/>
    </row>
    <row r="34" spans="1:17" ht="79.5" thickBot="1" x14ac:dyDescent="0.3">
      <c r="A34" s="18" t="s">
        <v>35</v>
      </c>
      <c r="B34" s="21" t="s">
        <v>36</v>
      </c>
      <c r="C34" s="21"/>
      <c r="D34" s="5"/>
      <c r="E34" s="46">
        <f t="shared" ref="E34:J34" si="7">E35+E41</f>
        <v>110.7</v>
      </c>
      <c r="F34" s="46">
        <f t="shared" si="7"/>
        <v>116.8</v>
      </c>
      <c r="G34" s="46">
        <f t="shared" si="7"/>
        <v>0</v>
      </c>
      <c r="H34" s="46">
        <f t="shared" si="7"/>
        <v>61.4</v>
      </c>
      <c r="I34" s="46">
        <f t="shared" si="7"/>
        <v>260</v>
      </c>
      <c r="J34" s="46">
        <f t="shared" si="7"/>
        <v>240</v>
      </c>
      <c r="K34" s="104"/>
      <c r="L34" s="105"/>
      <c r="M34" s="105"/>
      <c r="N34" s="105"/>
      <c r="O34" s="106"/>
    </row>
    <row r="35" spans="1:17" ht="82.5" customHeight="1" x14ac:dyDescent="0.25">
      <c r="A35" s="122" t="s">
        <v>37</v>
      </c>
      <c r="B35" s="113" t="s">
        <v>38</v>
      </c>
      <c r="C35" s="107" t="s">
        <v>87</v>
      </c>
      <c r="D35" s="6"/>
      <c r="E35" s="47">
        <f t="shared" ref="E35:J35" si="8">SUM(E36:E40)</f>
        <v>103.2</v>
      </c>
      <c r="F35" s="47">
        <f t="shared" si="8"/>
        <v>70</v>
      </c>
      <c r="G35" s="47">
        <f t="shared" si="8"/>
        <v>0</v>
      </c>
      <c r="H35" s="47">
        <f t="shared" si="8"/>
        <v>59.4</v>
      </c>
      <c r="I35" s="47">
        <f t="shared" si="8"/>
        <v>200</v>
      </c>
      <c r="J35" s="47">
        <f t="shared" si="8"/>
        <v>180</v>
      </c>
      <c r="K35" s="23" t="s">
        <v>39</v>
      </c>
      <c r="L35" s="7" t="s">
        <v>14</v>
      </c>
      <c r="M35" s="7">
        <v>1</v>
      </c>
      <c r="N35" s="7"/>
      <c r="O35" s="32"/>
    </row>
    <row r="36" spans="1:17" ht="81" customHeight="1" x14ac:dyDescent="0.25">
      <c r="A36" s="123"/>
      <c r="B36" s="99"/>
      <c r="C36" s="108"/>
      <c r="D36" s="9"/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4" t="s">
        <v>40</v>
      </c>
      <c r="L36" s="10" t="s">
        <v>14</v>
      </c>
      <c r="M36" s="10">
        <v>1</v>
      </c>
      <c r="N36" s="10"/>
      <c r="O36" s="33"/>
    </row>
    <row r="37" spans="1:17" ht="47.25" x14ac:dyDescent="0.25">
      <c r="A37" s="123"/>
      <c r="B37" s="99"/>
      <c r="C37" s="108"/>
      <c r="D37" s="9"/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4" t="s">
        <v>41</v>
      </c>
      <c r="L37" s="10" t="s">
        <v>14</v>
      </c>
      <c r="M37" s="10">
        <v>1</v>
      </c>
      <c r="N37" s="10"/>
      <c r="O37" s="33"/>
    </row>
    <row r="38" spans="1:17" ht="23.25" customHeight="1" x14ac:dyDescent="0.25">
      <c r="A38" s="123"/>
      <c r="B38" s="99"/>
      <c r="C38" s="108"/>
      <c r="D38" s="9"/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98" t="s">
        <v>102</v>
      </c>
      <c r="L38" s="101" t="s">
        <v>14</v>
      </c>
      <c r="M38" s="101"/>
      <c r="N38" s="101">
        <v>3</v>
      </c>
      <c r="O38" s="125">
        <v>3</v>
      </c>
    </row>
    <row r="39" spans="1:17" ht="15.75" x14ac:dyDescent="0.25">
      <c r="A39" s="123"/>
      <c r="B39" s="99"/>
      <c r="C39" s="108"/>
      <c r="D39" s="9" t="s">
        <v>22</v>
      </c>
      <c r="E39" s="26">
        <v>103.2</v>
      </c>
      <c r="F39" s="26">
        <v>3</v>
      </c>
      <c r="G39" s="26">
        <v>0</v>
      </c>
      <c r="H39" s="69">
        <v>3.8</v>
      </c>
      <c r="I39" s="26">
        <v>0</v>
      </c>
      <c r="J39" s="26">
        <v>0</v>
      </c>
      <c r="K39" s="99"/>
      <c r="L39" s="102"/>
      <c r="M39" s="102"/>
      <c r="N39" s="102"/>
      <c r="O39" s="116"/>
      <c r="P39" s="82"/>
      <c r="Q39" s="83"/>
    </row>
    <row r="40" spans="1:17" ht="16.5" thickBot="1" x14ac:dyDescent="0.3">
      <c r="A40" s="124"/>
      <c r="B40" s="100"/>
      <c r="C40" s="109"/>
      <c r="D40" s="9" t="s">
        <v>28</v>
      </c>
      <c r="E40" s="26">
        <v>0</v>
      </c>
      <c r="F40" s="26">
        <v>67</v>
      </c>
      <c r="G40" s="26">
        <v>0</v>
      </c>
      <c r="H40" s="26">
        <v>55.6</v>
      </c>
      <c r="I40" s="26">
        <v>200</v>
      </c>
      <c r="J40" s="26">
        <v>180</v>
      </c>
      <c r="K40" s="100"/>
      <c r="L40" s="103"/>
      <c r="M40" s="103"/>
      <c r="N40" s="103"/>
      <c r="O40" s="117"/>
    </row>
    <row r="41" spans="1:17" ht="147.75" customHeight="1" thickBot="1" x14ac:dyDescent="0.3">
      <c r="A41" s="19" t="s">
        <v>42</v>
      </c>
      <c r="B41" s="22" t="s">
        <v>43</v>
      </c>
      <c r="C41" s="52" t="s">
        <v>87</v>
      </c>
      <c r="D41" s="6" t="s">
        <v>22</v>
      </c>
      <c r="E41" s="48">
        <v>7.5</v>
      </c>
      <c r="F41" s="48">
        <v>46.8</v>
      </c>
      <c r="G41" s="48">
        <v>0</v>
      </c>
      <c r="H41" s="81">
        <v>2</v>
      </c>
      <c r="I41" s="48">
        <v>60</v>
      </c>
      <c r="J41" s="48">
        <v>60</v>
      </c>
      <c r="K41" s="23" t="s">
        <v>103</v>
      </c>
      <c r="L41" s="7" t="s">
        <v>14</v>
      </c>
      <c r="M41" s="7">
        <v>1</v>
      </c>
      <c r="N41" s="7">
        <v>1</v>
      </c>
      <c r="O41" s="32">
        <v>1</v>
      </c>
      <c r="P41" s="68"/>
    </row>
    <row r="42" spans="1:17" ht="32.25" thickBot="1" x14ac:dyDescent="0.3">
      <c r="A42" s="17" t="s">
        <v>44</v>
      </c>
      <c r="B42" s="20" t="s">
        <v>45</v>
      </c>
      <c r="C42" s="20"/>
      <c r="D42" s="4"/>
      <c r="E42" s="45">
        <f t="shared" ref="E42:J42" si="9">SUM(E43:E43)</f>
        <v>8.6999999999999993</v>
      </c>
      <c r="F42" s="45">
        <f t="shared" si="9"/>
        <v>6.5</v>
      </c>
      <c r="G42" s="45">
        <f t="shared" si="9"/>
        <v>0</v>
      </c>
      <c r="H42" s="45">
        <f t="shared" si="9"/>
        <v>4</v>
      </c>
      <c r="I42" s="45">
        <f t="shared" si="9"/>
        <v>27.7</v>
      </c>
      <c r="J42" s="45">
        <f t="shared" si="9"/>
        <v>37.700000000000003</v>
      </c>
      <c r="K42" s="110"/>
      <c r="L42" s="111"/>
      <c r="M42" s="111"/>
      <c r="N42" s="111"/>
      <c r="O42" s="112"/>
    </row>
    <row r="43" spans="1:17" ht="39.75" customHeight="1" thickBot="1" x14ac:dyDescent="0.3">
      <c r="A43" s="18" t="s">
        <v>46</v>
      </c>
      <c r="B43" s="21" t="s">
        <v>47</v>
      </c>
      <c r="C43" s="21"/>
      <c r="D43" s="5"/>
      <c r="E43" s="46">
        <f t="shared" ref="E43:J43" si="10">SUM(E44:E46)</f>
        <v>8.6999999999999993</v>
      </c>
      <c r="F43" s="46">
        <f t="shared" si="10"/>
        <v>6.5</v>
      </c>
      <c r="G43" s="46">
        <f t="shared" si="10"/>
        <v>0</v>
      </c>
      <c r="H43" s="46">
        <f t="shared" si="10"/>
        <v>4</v>
      </c>
      <c r="I43" s="46">
        <f t="shared" si="10"/>
        <v>27.7</v>
      </c>
      <c r="J43" s="46">
        <f t="shared" si="10"/>
        <v>37.700000000000003</v>
      </c>
      <c r="K43" s="104"/>
      <c r="L43" s="105"/>
      <c r="M43" s="105"/>
      <c r="N43" s="105"/>
      <c r="O43" s="106"/>
    </row>
    <row r="44" spans="1:17" ht="32.25" thickBot="1" x14ac:dyDescent="0.3">
      <c r="A44" s="19" t="s">
        <v>48</v>
      </c>
      <c r="B44" s="22" t="s">
        <v>49</v>
      </c>
      <c r="C44" s="52" t="s">
        <v>87</v>
      </c>
      <c r="D44" s="6" t="s">
        <v>22</v>
      </c>
      <c r="E44" s="48">
        <v>0</v>
      </c>
      <c r="F44" s="48">
        <v>0</v>
      </c>
      <c r="G44" s="48">
        <v>0</v>
      </c>
      <c r="H44" s="48">
        <v>0</v>
      </c>
      <c r="I44" s="48">
        <v>20</v>
      </c>
      <c r="J44" s="48">
        <v>29</v>
      </c>
      <c r="K44" s="23" t="s">
        <v>104</v>
      </c>
      <c r="L44" s="7" t="s">
        <v>14</v>
      </c>
      <c r="M44" s="7"/>
      <c r="N44" s="7">
        <v>1</v>
      </c>
      <c r="O44" s="32">
        <v>1</v>
      </c>
    </row>
    <row r="45" spans="1:17" ht="81.75" customHeight="1" thickBot="1" x14ac:dyDescent="0.3">
      <c r="A45" s="19" t="s">
        <v>50</v>
      </c>
      <c r="B45" s="22" t="s">
        <v>51</v>
      </c>
      <c r="C45" s="52" t="s">
        <v>87</v>
      </c>
      <c r="D45" s="6" t="s">
        <v>22</v>
      </c>
      <c r="E45" s="48">
        <v>1.5</v>
      </c>
      <c r="F45" s="48">
        <v>1.5</v>
      </c>
      <c r="G45" s="48">
        <v>0</v>
      </c>
      <c r="H45" s="48">
        <v>1.5</v>
      </c>
      <c r="I45" s="48">
        <v>1.7</v>
      </c>
      <c r="J45" s="48">
        <v>1.7</v>
      </c>
      <c r="K45" s="23" t="s">
        <v>105</v>
      </c>
      <c r="L45" s="7" t="s">
        <v>14</v>
      </c>
      <c r="M45" s="7">
        <v>1</v>
      </c>
      <c r="N45" s="7">
        <v>1</v>
      </c>
      <c r="O45" s="32">
        <v>1</v>
      </c>
    </row>
    <row r="46" spans="1:17" ht="56.25" customHeight="1" thickBot="1" x14ac:dyDescent="0.3">
      <c r="A46" s="19" t="s">
        <v>52</v>
      </c>
      <c r="B46" s="22" t="s">
        <v>53</v>
      </c>
      <c r="C46" s="52" t="s">
        <v>87</v>
      </c>
      <c r="D46" s="6" t="s">
        <v>22</v>
      </c>
      <c r="E46" s="48">
        <v>7.2</v>
      </c>
      <c r="F46" s="48">
        <v>5</v>
      </c>
      <c r="G46" s="48">
        <v>0</v>
      </c>
      <c r="H46" s="48">
        <v>2.5</v>
      </c>
      <c r="I46" s="48">
        <v>6</v>
      </c>
      <c r="J46" s="48">
        <v>7</v>
      </c>
      <c r="K46" s="23" t="s">
        <v>106</v>
      </c>
      <c r="L46" s="7" t="s">
        <v>14</v>
      </c>
      <c r="M46" s="7">
        <v>1</v>
      </c>
      <c r="N46" s="7">
        <v>1</v>
      </c>
      <c r="O46" s="32">
        <v>1</v>
      </c>
    </row>
    <row r="47" spans="1:17" ht="48" thickBot="1" x14ac:dyDescent="0.3">
      <c r="A47" s="17" t="s">
        <v>54</v>
      </c>
      <c r="B47" s="20" t="s">
        <v>55</v>
      </c>
      <c r="C47" s="20"/>
      <c r="D47" s="4"/>
      <c r="E47" s="45">
        <f t="shared" ref="E47:J47" si="11">E48+E50</f>
        <v>25.5</v>
      </c>
      <c r="F47" s="45">
        <f t="shared" si="11"/>
        <v>24.4</v>
      </c>
      <c r="G47" s="45">
        <f t="shared" si="11"/>
        <v>0</v>
      </c>
      <c r="H47" s="45">
        <f t="shared" si="11"/>
        <v>24.4</v>
      </c>
      <c r="I47" s="45">
        <f t="shared" si="11"/>
        <v>33</v>
      </c>
      <c r="J47" s="45">
        <f t="shared" si="11"/>
        <v>36</v>
      </c>
      <c r="K47" s="110"/>
      <c r="L47" s="111"/>
      <c r="M47" s="111"/>
      <c r="N47" s="111"/>
      <c r="O47" s="112"/>
    </row>
    <row r="48" spans="1:17" ht="48" thickBot="1" x14ac:dyDescent="0.3">
      <c r="A48" s="18" t="s">
        <v>56</v>
      </c>
      <c r="B48" s="21" t="s">
        <v>57</v>
      </c>
      <c r="C48" s="21"/>
      <c r="D48" s="5"/>
      <c r="E48" s="46">
        <f t="shared" ref="E48:J48" si="12">SUM(E49:E49)</f>
        <v>15.5</v>
      </c>
      <c r="F48" s="46">
        <f t="shared" si="12"/>
        <v>12.1</v>
      </c>
      <c r="G48" s="46">
        <f t="shared" si="12"/>
        <v>0</v>
      </c>
      <c r="H48" s="46">
        <f t="shared" si="12"/>
        <v>12.1</v>
      </c>
      <c r="I48" s="46">
        <f t="shared" si="12"/>
        <v>20</v>
      </c>
      <c r="J48" s="46">
        <f t="shared" si="12"/>
        <v>21</v>
      </c>
      <c r="K48" s="104"/>
      <c r="L48" s="105"/>
      <c r="M48" s="105"/>
      <c r="N48" s="105"/>
      <c r="O48" s="106"/>
    </row>
    <row r="49" spans="1:15" ht="133.5" customHeight="1" thickBot="1" x14ac:dyDescent="0.3">
      <c r="A49" s="19" t="s">
        <v>58</v>
      </c>
      <c r="B49" s="22" t="s">
        <v>59</v>
      </c>
      <c r="C49" s="52" t="s">
        <v>87</v>
      </c>
      <c r="D49" s="6" t="s">
        <v>22</v>
      </c>
      <c r="E49" s="48">
        <v>15.5</v>
      </c>
      <c r="F49" s="48">
        <v>12.1</v>
      </c>
      <c r="G49" s="48">
        <v>0</v>
      </c>
      <c r="H49" s="48">
        <v>12.1</v>
      </c>
      <c r="I49" s="48">
        <v>20</v>
      </c>
      <c r="J49" s="48">
        <v>21</v>
      </c>
      <c r="K49" s="23" t="s">
        <v>107</v>
      </c>
      <c r="L49" s="7" t="s">
        <v>14</v>
      </c>
      <c r="M49" s="7">
        <v>3</v>
      </c>
      <c r="N49" s="7">
        <v>3</v>
      </c>
      <c r="O49" s="32">
        <v>3</v>
      </c>
    </row>
    <row r="50" spans="1:15" ht="37.5" customHeight="1" thickBot="1" x14ac:dyDescent="0.3">
      <c r="A50" s="18" t="s">
        <v>60</v>
      </c>
      <c r="B50" s="21" t="s">
        <v>61</v>
      </c>
      <c r="C50" s="53"/>
      <c r="D50" s="5"/>
      <c r="E50" s="46">
        <f t="shared" ref="E50:J50" si="13">SUM(E51:E51)</f>
        <v>10</v>
      </c>
      <c r="F50" s="46">
        <f t="shared" si="13"/>
        <v>12.3</v>
      </c>
      <c r="G50" s="46">
        <f t="shared" si="13"/>
        <v>0</v>
      </c>
      <c r="H50" s="46">
        <f t="shared" si="13"/>
        <v>12.3</v>
      </c>
      <c r="I50" s="46">
        <f t="shared" si="13"/>
        <v>13</v>
      </c>
      <c r="J50" s="46">
        <f t="shared" si="13"/>
        <v>15</v>
      </c>
      <c r="K50" s="104"/>
      <c r="L50" s="105"/>
      <c r="M50" s="105"/>
      <c r="N50" s="105"/>
      <c r="O50" s="106"/>
    </row>
    <row r="51" spans="1:15" ht="72.75" customHeight="1" thickBot="1" x14ac:dyDescent="0.3">
      <c r="A51" s="19" t="s">
        <v>62</v>
      </c>
      <c r="B51" s="22" t="s">
        <v>63</v>
      </c>
      <c r="C51" s="52" t="s">
        <v>87</v>
      </c>
      <c r="D51" s="6" t="s">
        <v>22</v>
      </c>
      <c r="E51" s="48">
        <v>10</v>
      </c>
      <c r="F51" s="48">
        <v>12.3</v>
      </c>
      <c r="G51" s="48">
        <v>0</v>
      </c>
      <c r="H51" s="48">
        <v>12.3</v>
      </c>
      <c r="I51" s="48">
        <v>13</v>
      </c>
      <c r="J51" s="48">
        <v>15</v>
      </c>
      <c r="K51" s="23" t="s">
        <v>108</v>
      </c>
      <c r="L51" s="7" t="s">
        <v>14</v>
      </c>
      <c r="M51" s="7">
        <v>10</v>
      </c>
      <c r="N51" s="7">
        <v>10</v>
      </c>
      <c r="O51" s="32">
        <v>10</v>
      </c>
    </row>
    <row r="52" spans="1:15" ht="54" customHeight="1" thickBot="1" x14ac:dyDescent="0.3">
      <c r="A52" s="17" t="s">
        <v>64</v>
      </c>
      <c r="B52" s="20" t="s">
        <v>65</v>
      </c>
      <c r="C52" s="20"/>
      <c r="D52" s="4"/>
      <c r="E52" s="45">
        <f t="shared" ref="E52:J53" si="14">SUM(E53:E53)</f>
        <v>818.59999999999991</v>
      </c>
      <c r="F52" s="45">
        <f t="shared" si="14"/>
        <v>334.5</v>
      </c>
      <c r="G52" s="45">
        <f t="shared" si="14"/>
        <v>0</v>
      </c>
      <c r="H52" s="45">
        <f t="shared" si="14"/>
        <v>372.79999999999995</v>
      </c>
      <c r="I52" s="45">
        <f t="shared" si="14"/>
        <v>360</v>
      </c>
      <c r="J52" s="45">
        <f t="shared" si="14"/>
        <v>360</v>
      </c>
      <c r="K52" s="110"/>
      <c r="L52" s="111"/>
      <c r="M52" s="111"/>
      <c r="N52" s="111"/>
      <c r="O52" s="112"/>
    </row>
    <row r="53" spans="1:15" ht="102" customHeight="1" thickBot="1" x14ac:dyDescent="0.3">
      <c r="A53" s="18" t="s">
        <v>66</v>
      </c>
      <c r="B53" s="21" t="s">
        <v>67</v>
      </c>
      <c r="C53" s="21"/>
      <c r="D53" s="5"/>
      <c r="E53" s="46">
        <f t="shared" si="14"/>
        <v>818.59999999999991</v>
      </c>
      <c r="F53" s="46">
        <f t="shared" si="14"/>
        <v>334.5</v>
      </c>
      <c r="G53" s="46">
        <f t="shared" si="14"/>
        <v>0</v>
      </c>
      <c r="H53" s="46">
        <f t="shared" si="14"/>
        <v>372.79999999999995</v>
      </c>
      <c r="I53" s="46">
        <f t="shared" si="14"/>
        <v>360</v>
      </c>
      <c r="J53" s="46">
        <f t="shared" si="14"/>
        <v>360</v>
      </c>
      <c r="K53" s="104"/>
      <c r="L53" s="105"/>
      <c r="M53" s="105"/>
      <c r="N53" s="105"/>
      <c r="O53" s="106"/>
    </row>
    <row r="54" spans="1:15" ht="63" customHeight="1" x14ac:dyDescent="0.25">
      <c r="A54" s="122" t="s">
        <v>68</v>
      </c>
      <c r="B54" s="113" t="s">
        <v>69</v>
      </c>
      <c r="C54" s="107" t="s">
        <v>96</v>
      </c>
      <c r="D54" s="6"/>
      <c r="E54" s="47">
        <f t="shared" ref="E54:J54" si="15">SUM(E55:E59)</f>
        <v>818.59999999999991</v>
      </c>
      <c r="F54" s="47">
        <f t="shared" si="15"/>
        <v>334.5</v>
      </c>
      <c r="G54" s="47">
        <f t="shared" si="15"/>
        <v>0</v>
      </c>
      <c r="H54" s="47">
        <f t="shared" si="15"/>
        <v>372.79999999999995</v>
      </c>
      <c r="I54" s="47">
        <f t="shared" si="15"/>
        <v>360</v>
      </c>
      <c r="J54" s="47">
        <f t="shared" si="15"/>
        <v>360</v>
      </c>
      <c r="K54" s="23" t="s">
        <v>109</v>
      </c>
      <c r="L54" s="7" t="s">
        <v>14</v>
      </c>
      <c r="M54" s="7">
        <v>11</v>
      </c>
      <c r="N54" s="7"/>
      <c r="O54" s="32"/>
    </row>
    <row r="55" spans="1:15" ht="58.5" customHeight="1" x14ac:dyDescent="0.25">
      <c r="A55" s="123"/>
      <c r="B55" s="99"/>
      <c r="C55" s="108"/>
      <c r="D55" s="9"/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4" t="s">
        <v>110</v>
      </c>
      <c r="L55" s="10" t="s">
        <v>14</v>
      </c>
      <c r="M55" s="10">
        <v>15</v>
      </c>
      <c r="N55" s="10">
        <v>10</v>
      </c>
      <c r="O55" s="33">
        <v>10</v>
      </c>
    </row>
    <row r="56" spans="1:15" ht="78.75" customHeight="1" x14ac:dyDescent="0.25">
      <c r="A56" s="123"/>
      <c r="B56" s="99"/>
      <c r="C56" s="108"/>
      <c r="D56" s="9"/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98" t="s">
        <v>111</v>
      </c>
      <c r="L56" s="101" t="s">
        <v>14</v>
      </c>
      <c r="M56" s="101">
        <v>2</v>
      </c>
      <c r="N56" s="101"/>
      <c r="O56" s="125"/>
    </row>
    <row r="57" spans="1:15" ht="15.75" x14ac:dyDescent="0.25">
      <c r="A57" s="123"/>
      <c r="B57" s="99"/>
      <c r="C57" s="108"/>
      <c r="D57" s="9" t="s">
        <v>22</v>
      </c>
      <c r="E57" s="26">
        <v>787.3</v>
      </c>
      <c r="F57" s="26"/>
      <c r="G57" s="26">
        <v>0</v>
      </c>
      <c r="H57" s="26">
        <v>26.9</v>
      </c>
      <c r="I57" s="26"/>
      <c r="J57" s="26"/>
      <c r="K57" s="99"/>
      <c r="L57" s="102"/>
      <c r="M57" s="102"/>
      <c r="N57" s="102"/>
      <c r="O57" s="116"/>
    </row>
    <row r="58" spans="1:15" ht="15.75" x14ac:dyDescent="0.25">
      <c r="A58" s="123"/>
      <c r="B58" s="99"/>
      <c r="C58" s="108"/>
      <c r="D58" s="9" t="s">
        <v>28</v>
      </c>
      <c r="E58" s="26">
        <v>31.3</v>
      </c>
      <c r="F58" s="26">
        <v>334.5</v>
      </c>
      <c r="G58" s="26">
        <v>0</v>
      </c>
      <c r="H58" s="26">
        <v>345.9</v>
      </c>
      <c r="I58" s="26">
        <v>360</v>
      </c>
      <c r="J58" s="26">
        <v>360</v>
      </c>
      <c r="K58" s="99"/>
      <c r="L58" s="102"/>
      <c r="M58" s="102"/>
      <c r="N58" s="102"/>
      <c r="O58" s="116"/>
    </row>
    <row r="59" spans="1:15" ht="16.5" thickBot="1" x14ac:dyDescent="0.3">
      <c r="A59" s="124"/>
      <c r="B59" s="100"/>
      <c r="C59" s="109"/>
      <c r="D59" s="11" t="s">
        <v>70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100"/>
      <c r="L59" s="103"/>
      <c r="M59" s="103"/>
      <c r="N59" s="103"/>
      <c r="O59" s="117"/>
    </row>
    <row r="60" spans="1:15" s="2" customFormat="1" ht="15.75" x14ac:dyDescent="0.25">
      <c r="A60" s="12"/>
      <c r="B60" s="12"/>
      <c r="C60" s="12"/>
      <c r="D60" s="13"/>
      <c r="E60" s="14"/>
      <c r="F60" s="14"/>
      <c r="G60" s="14"/>
      <c r="H60" s="14"/>
      <c r="I60" s="14"/>
      <c r="J60" s="14"/>
      <c r="K60" s="13"/>
      <c r="L60" s="15"/>
      <c r="M60" s="16"/>
      <c r="N60" s="16"/>
      <c r="O60" s="16"/>
    </row>
    <row r="61" spans="1:15" s="2" customFormat="1" ht="15.75" x14ac:dyDescent="0.25">
      <c r="A61" s="12"/>
      <c r="B61" s="151" t="s">
        <v>121</v>
      </c>
      <c r="C61" s="151"/>
      <c r="D61" s="151"/>
      <c r="E61" s="151"/>
      <c r="F61" s="151"/>
      <c r="G61" s="151"/>
      <c r="H61" s="151"/>
      <c r="I61" s="14"/>
      <c r="J61" s="14"/>
      <c r="K61" s="13"/>
      <c r="L61" s="15"/>
      <c r="M61" s="16"/>
      <c r="N61" s="16"/>
      <c r="O61" s="16"/>
    </row>
    <row r="62" spans="1:15" s="2" customFormat="1" ht="15.75" x14ac:dyDescent="0.25">
      <c r="A62" s="12"/>
      <c r="B62" s="12"/>
      <c r="C62" s="12"/>
      <c r="D62" s="13"/>
      <c r="E62" s="14"/>
      <c r="F62" s="14"/>
      <c r="G62" s="14"/>
      <c r="H62" s="14"/>
      <c r="I62" s="14"/>
      <c r="J62" s="14"/>
      <c r="K62" s="13"/>
      <c r="L62" s="15"/>
      <c r="M62" s="16"/>
      <c r="N62" s="16"/>
      <c r="O62" s="16"/>
    </row>
    <row r="63" spans="1:15" ht="86.25" customHeight="1" x14ac:dyDescent="0.25">
      <c r="A63" s="67" t="s">
        <v>0</v>
      </c>
      <c r="B63" s="149" t="s">
        <v>1</v>
      </c>
      <c r="C63" s="150"/>
      <c r="D63" s="67" t="s">
        <v>2</v>
      </c>
      <c r="E63" s="67" t="s">
        <v>3</v>
      </c>
      <c r="F63" s="67" t="s">
        <v>4</v>
      </c>
      <c r="G63" s="67" t="s">
        <v>4</v>
      </c>
      <c r="H63" s="67" t="s">
        <v>5</v>
      </c>
      <c r="I63" s="67" t="s">
        <v>6</v>
      </c>
      <c r="J63" s="3"/>
      <c r="K63" s="3"/>
      <c r="L63" s="3"/>
      <c r="M63" s="3"/>
      <c r="N63" s="3"/>
      <c r="O63" s="3"/>
    </row>
    <row r="64" spans="1:15" ht="47.25" customHeight="1" x14ac:dyDescent="0.25">
      <c r="A64" s="8" t="s">
        <v>71</v>
      </c>
      <c r="B64" s="139" t="s">
        <v>72</v>
      </c>
      <c r="C64" s="140"/>
      <c r="D64" s="43">
        <f t="shared" ref="D64:I64" si="16">SUM(D65:D67)</f>
        <v>1174.5</v>
      </c>
      <c r="E64" s="43">
        <f t="shared" si="16"/>
        <v>601.29999999999995</v>
      </c>
      <c r="F64" s="43">
        <f t="shared" si="16"/>
        <v>601.29999999999995</v>
      </c>
      <c r="G64" s="43">
        <f t="shared" si="16"/>
        <v>601.29999999999995</v>
      </c>
      <c r="H64" s="43">
        <f t="shared" si="16"/>
        <v>893.2</v>
      </c>
      <c r="I64" s="43">
        <f t="shared" si="16"/>
        <v>1135.7</v>
      </c>
      <c r="J64" s="3"/>
      <c r="K64" s="3"/>
      <c r="L64" s="3"/>
      <c r="M64" s="3"/>
      <c r="N64" s="3"/>
      <c r="O64" s="3"/>
    </row>
    <row r="65" spans="1:15" ht="31.5" customHeight="1" x14ac:dyDescent="0.25">
      <c r="A65" s="8" t="s">
        <v>22</v>
      </c>
      <c r="B65" s="141" t="s">
        <v>73</v>
      </c>
      <c r="C65" s="142"/>
      <c r="D65" s="26">
        <v>990.7</v>
      </c>
      <c r="E65" s="26">
        <f>SUM(F23+F27+F29+F31+F41+F39+F44+F45+F46+F49+F51+F57)</f>
        <v>94.699999999999989</v>
      </c>
      <c r="F65" s="26">
        <f>SUM(H23+H27+H29+H31+H41+H39+H44+H45+H46+H49+H51+H57)</f>
        <v>94.699999999999989</v>
      </c>
      <c r="G65" s="26">
        <f t="shared" ref="G65:I65" si="17">SUM(H23+H27+H29+H31+H41+H39+H44+H45+H46+H49+H51+H57)</f>
        <v>94.699999999999989</v>
      </c>
      <c r="H65" s="26">
        <f>SUM(I23+I27+I29+I31+I41+I39+I44+I45+I46+I49+I51+I57)</f>
        <v>198.2</v>
      </c>
      <c r="I65" s="26">
        <f t="shared" si="17"/>
        <v>451.7</v>
      </c>
      <c r="J65" s="3"/>
      <c r="K65" s="3"/>
      <c r="L65" s="3"/>
      <c r="M65" s="3"/>
      <c r="N65" s="3"/>
      <c r="O65" s="3"/>
    </row>
    <row r="66" spans="1:15" ht="31.5" customHeight="1" x14ac:dyDescent="0.25">
      <c r="A66" s="8" t="s">
        <v>21</v>
      </c>
      <c r="B66" s="141" t="s">
        <v>74</v>
      </c>
      <c r="C66" s="142"/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3"/>
      <c r="K66" s="3"/>
      <c r="L66" s="3"/>
      <c r="M66" s="3"/>
      <c r="N66" s="3"/>
      <c r="O66" s="3"/>
    </row>
    <row r="67" spans="1:15" ht="48.75" customHeight="1" x14ac:dyDescent="0.25">
      <c r="A67" s="8" t="s">
        <v>28</v>
      </c>
      <c r="B67" s="141" t="s">
        <v>114</v>
      </c>
      <c r="C67" s="142"/>
      <c r="D67" s="26">
        <v>183.8</v>
      </c>
      <c r="E67" s="26">
        <f>SUM(F28+F32+F40+F58)</f>
        <v>506.6</v>
      </c>
      <c r="F67" s="26">
        <f>SUM(H28+H32+H40+H58)</f>
        <v>506.59999999999997</v>
      </c>
      <c r="G67" s="26">
        <f t="shared" ref="G67:I67" si="18">SUM(H28+H32+H40+H58)</f>
        <v>506.59999999999997</v>
      </c>
      <c r="H67" s="26">
        <f t="shared" si="18"/>
        <v>695</v>
      </c>
      <c r="I67" s="26">
        <f t="shared" si="18"/>
        <v>684</v>
      </c>
      <c r="J67" s="3"/>
      <c r="K67" s="3"/>
      <c r="L67" s="3"/>
      <c r="M67" s="3"/>
      <c r="N67" s="3"/>
      <c r="O67" s="3"/>
    </row>
    <row r="68" spans="1:15" ht="31.5" customHeight="1" x14ac:dyDescent="0.25">
      <c r="A68" s="8" t="s">
        <v>75</v>
      </c>
      <c r="B68" s="139" t="s">
        <v>76</v>
      </c>
      <c r="C68" s="140"/>
      <c r="D68" s="25">
        <f t="shared" ref="D68:I68" si="19">SUM(D69:D69)</f>
        <v>0</v>
      </c>
      <c r="E68" s="25">
        <f t="shared" si="19"/>
        <v>0</v>
      </c>
      <c r="F68" s="25">
        <f t="shared" si="19"/>
        <v>0</v>
      </c>
      <c r="G68" s="25">
        <f t="shared" si="19"/>
        <v>0</v>
      </c>
      <c r="H68" s="25">
        <f t="shared" si="19"/>
        <v>0</v>
      </c>
      <c r="I68" s="25">
        <f t="shared" si="19"/>
        <v>0</v>
      </c>
      <c r="J68" s="3"/>
      <c r="K68" s="3"/>
      <c r="L68" s="3"/>
      <c r="M68" s="3"/>
      <c r="N68" s="3"/>
      <c r="O68" s="3"/>
    </row>
    <row r="69" spans="1:15" ht="31.5" customHeight="1" x14ac:dyDescent="0.25">
      <c r="A69" s="8" t="s">
        <v>70</v>
      </c>
      <c r="B69" s="141" t="s">
        <v>77</v>
      </c>
      <c r="C69" s="142"/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3"/>
      <c r="K69" s="3"/>
      <c r="L69" s="3"/>
      <c r="M69" s="3"/>
      <c r="N69" s="3"/>
      <c r="O69" s="3"/>
    </row>
    <row r="70" spans="1:15" ht="15.75" x14ac:dyDescent="0.25">
      <c r="A70" s="143" t="s">
        <v>78</v>
      </c>
      <c r="B70" s="144"/>
      <c r="C70" s="145"/>
      <c r="D70" s="27">
        <f t="shared" ref="D70:I70" si="20">D64+D68</f>
        <v>1174.5</v>
      </c>
      <c r="E70" s="27">
        <f t="shared" si="20"/>
        <v>601.29999999999995</v>
      </c>
      <c r="F70" s="27">
        <f t="shared" si="20"/>
        <v>601.29999999999995</v>
      </c>
      <c r="G70" s="27">
        <f t="shared" si="20"/>
        <v>601.29999999999995</v>
      </c>
      <c r="H70" s="27">
        <f t="shared" si="20"/>
        <v>893.2</v>
      </c>
      <c r="I70" s="27">
        <f t="shared" si="20"/>
        <v>1135.7</v>
      </c>
      <c r="J70" s="3"/>
      <c r="K70" s="3"/>
      <c r="L70" s="3"/>
      <c r="M70" s="3"/>
      <c r="N70" s="3"/>
      <c r="O70" s="3"/>
    </row>
  </sheetData>
  <mergeCells count="87">
    <mergeCell ref="O38:O40"/>
    <mergeCell ref="K1:O1"/>
    <mergeCell ref="K2:O2"/>
    <mergeCell ref="K3:O3"/>
    <mergeCell ref="K4:O4"/>
    <mergeCell ref="K5:O5"/>
    <mergeCell ref="K8:O8"/>
    <mergeCell ref="K9:O9"/>
    <mergeCell ref="K10:O10"/>
    <mergeCell ref="K18:O18"/>
    <mergeCell ref="K19:O19"/>
    <mergeCell ref="L16:L17"/>
    <mergeCell ref="K15:O15"/>
    <mergeCell ref="M16:O16"/>
    <mergeCell ref="K16:K17"/>
    <mergeCell ref="N14:O14"/>
    <mergeCell ref="B68:C68"/>
    <mergeCell ref="B69:C69"/>
    <mergeCell ref="A70:C70"/>
    <mergeCell ref="K29:O29"/>
    <mergeCell ref="B63:C63"/>
    <mergeCell ref="B64:C64"/>
    <mergeCell ref="B65:C65"/>
    <mergeCell ref="B66:C66"/>
    <mergeCell ref="B67:C67"/>
    <mergeCell ref="B61:H61"/>
    <mergeCell ref="B54:B59"/>
    <mergeCell ref="B30:B32"/>
    <mergeCell ref="A30:A32"/>
    <mergeCell ref="B35:B40"/>
    <mergeCell ref="A35:A40"/>
    <mergeCell ref="K47:O47"/>
    <mergeCell ref="D12:M12"/>
    <mergeCell ref="F15:F17"/>
    <mergeCell ref="B24:B28"/>
    <mergeCell ref="A15:A17"/>
    <mergeCell ref="B15:B17"/>
    <mergeCell ref="D15:D17"/>
    <mergeCell ref="E15:E17"/>
    <mergeCell ref="A21:A23"/>
    <mergeCell ref="B21:B23"/>
    <mergeCell ref="A24:A28"/>
    <mergeCell ref="C15:C17"/>
    <mergeCell ref="C21:C23"/>
    <mergeCell ref="A54:A59"/>
    <mergeCell ref="K48:O48"/>
    <mergeCell ref="K50:O50"/>
    <mergeCell ref="K52:O52"/>
    <mergeCell ref="K53:O53"/>
    <mergeCell ref="C54:C59"/>
    <mergeCell ref="K56:K59"/>
    <mergeCell ref="L56:L59"/>
    <mergeCell ref="M56:M59"/>
    <mergeCell ref="N56:N59"/>
    <mergeCell ref="O56:O59"/>
    <mergeCell ref="K43:O43"/>
    <mergeCell ref="C24:C28"/>
    <mergeCell ref="C30:C32"/>
    <mergeCell ref="C35:C40"/>
    <mergeCell ref="K33:O33"/>
    <mergeCell ref="K34:O34"/>
    <mergeCell ref="K42:O42"/>
    <mergeCell ref="K30:K32"/>
    <mergeCell ref="L30:L32"/>
    <mergeCell ref="M30:M32"/>
    <mergeCell ref="N30:N32"/>
    <mergeCell ref="O30:O32"/>
    <mergeCell ref="K27:K28"/>
    <mergeCell ref="L27:L28"/>
    <mergeCell ref="M27:M28"/>
    <mergeCell ref="N27:N28"/>
    <mergeCell ref="P39:Q39"/>
    <mergeCell ref="K20:O20"/>
    <mergeCell ref="G15:G17"/>
    <mergeCell ref="H15:H17"/>
    <mergeCell ref="I15:I17"/>
    <mergeCell ref="J15:J17"/>
    <mergeCell ref="O27:O28"/>
    <mergeCell ref="K21:K22"/>
    <mergeCell ref="L21:L22"/>
    <mergeCell ref="M21:M22"/>
    <mergeCell ref="N21:N22"/>
    <mergeCell ref="O21:O22"/>
    <mergeCell ref="K38:K40"/>
    <mergeCell ref="L38:L40"/>
    <mergeCell ref="M38:M40"/>
    <mergeCell ref="N38:N40"/>
  </mergeCells>
  <pageMargins left="0.70866141732283472" right="0.70866141732283472" top="0.74803149606299213" bottom="0.74803149606299213" header="0.31496062992125984" footer="0.31496062992125984"/>
  <pageSetup paperSize="9" scale="85" firstPageNumber="25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zoomScale="112" zoomScaleNormal="112" zoomScaleSheetLayoutView="100" workbookViewId="0">
      <selection activeCell="C13" sqref="C13"/>
    </sheetView>
  </sheetViews>
  <sheetFormatPr defaultColWidth="11.5703125" defaultRowHeight="12.75" x14ac:dyDescent="0.2"/>
  <cols>
    <col min="1" max="1" width="28.28515625" style="42" customWidth="1"/>
    <col min="2" max="2" width="38.140625" style="42" customWidth="1"/>
    <col min="3" max="3" width="28.85546875" style="42" customWidth="1"/>
    <col min="4" max="16384" width="11.5703125" style="42"/>
  </cols>
  <sheetData>
    <row r="2" spans="1:8" s="35" customFormat="1" ht="34.5" customHeight="1" x14ac:dyDescent="0.25">
      <c r="A2" s="161" t="s">
        <v>84</v>
      </c>
      <c r="B2" s="161"/>
      <c r="C2" s="161"/>
      <c r="D2" s="34"/>
    </row>
    <row r="3" spans="1:8" s="35" customFormat="1" ht="12" customHeight="1" x14ac:dyDescent="0.25">
      <c r="A3" s="36"/>
      <c r="B3" s="161"/>
      <c r="C3" s="161"/>
      <c r="D3" s="34"/>
    </row>
    <row r="4" spans="1:8" s="35" customFormat="1" ht="29.25" customHeight="1" x14ac:dyDescent="0.25">
      <c r="A4" s="37" t="s">
        <v>85</v>
      </c>
      <c r="B4" s="162" t="s">
        <v>86</v>
      </c>
      <c r="C4" s="162"/>
      <c r="H4" s="34"/>
    </row>
    <row r="5" spans="1:8" s="35" customFormat="1" ht="36.75" customHeight="1" x14ac:dyDescent="0.25">
      <c r="A5" s="38" t="s">
        <v>87</v>
      </c>
      <c r="B5" s="163" t="s">
        <v>88</v>
      </c>
      <c r="C5" s="164"/>
    </row>
    <row r="6" spans="1:8" s="35" customFormat="1" ht="36.75" customHeight="1" x14ac:dyDescent="0.25">
      <c r="A6" s="38" t="s">
        <v>89</v>
      </c>
      <c r="B6" s="165" t="s">
        <v>90</v>
      </c>
      <c r="C6" s="166"/>
    </row>
    <row r="7" spans="1:8" s="35" customFormat="1" ht="28.5" customHeight="1" x14ac:dyDescent="0.25">
      <c r="A7" s="39" t="s">
        <v>91</v>
      </c>
      <c r="B7" s="165" t="s">
        <v>92</v>
      </c>
      <c r="C7" s="166"/>
    </row>
    <row r="8" spans="1:8" s="35" customFormat="1" ht="15.75" customHeight="1" x14ac:dyDescent="0.25"/>
    <row r="9" spans="1:8" s="35" customFormat="1" ht="15.75" customHeight="1" x14ac:dyDescent="0.25">
      <c r="A9" s="160" t="s">
        <v>120</v>
      </c>
      <c r="B9" s="160"/>
      <c r="C9" s="160"/>
    </row>
    <row r="11" spans="1:8" x14ac:dyDescent="0.2">
      <c r="A11" s="40"/>
      <c r="B11" s="41"/>
      <c r="C11" s="40"/>
    </row>
  </sheetData>
  <sheetProtection selectLockedCells="1" selectUnlockedCells="1"/>
  <mergeCells count="7">
    <mergeCell ref="A9:C9"/>
    <mergeCell ref="A2:C2"/>
    <mergeCell ref="B3:C3"/>
    <mergeCell ref="B4:C4"/>
    <mergeCell ref="B5:C5"/>
    <mergeCell ref="B6:C6"/>
    <mergeCell ref="B7:C7"/>
  </mergeCells>
  <pageMargins left="1.1811023622047245" right="0.39370078740157483" top="0.59055118110236227" bottom="0.59055118110236227" header="0.31496062992125984" footer="0.31496062992125984"/>
  <pageSetup paperSize="9" scale="84" firstPageNumber="31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Planas</vt:lpstr>
      <vt:lpstr>vykdytojų_kodai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Siauliai</cp:lastModifiedBy>
  <cp:lastPrinted>2020-01-17T10:53:27Z</cp:lastPrinted>
  <dcterms:created xsi:type="dcterms:W3CDTF">2019-12-23T08:42:30Z</dcterms:created>
  <dcterms:modified xsi:type="dcterms:W3CDTF">2021-02-01T11:19:53Z</dcterms:modified>
</cp:coreProperties>
</file>