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SVP_i_WWW\2018_2020_SVP_violetai_www\"/>
    </mc:Choice>
  </mc:AlternateContent>
  <bookViews>
    <workbookView xWindow="0" yWindow="0" windowWidth="21570" windowHeight="8145"/>
  </bookViews>
  <sheets>
    <sheet name="1_c_1_c_1_forma" sheetId="1" r:id="rId1"/>
    <sheet name="vykdytojų_kodai" sheetId="4" r:id="rId2"/>
  </sheets>
  <definedNames>
    <definedName name="Excel_BuiltIn_Print_Titles_1_1" localSheetId="1">#REF!</definedName>
    <definedName name="Excel_BuiltIn_Print_Titles_1_1">#REF!</definedName>
  </definedNames>
  <calcPr calcId="152511"/>
</workbook>
</file>

<file path=xl/calcChain.xml><?xml version="1.0" encoding="utf-8"?>
<calcChain xmlns="http://schemas.openxmlformats.org/spreadsheetml/2006/main">
  <c r="H81" i="1" l="1"/>
  <c r="I81" i="1"/>
  <c r="J81" i="1"/>
  <c r="G81" i="1"/>
  <c r="H26" i="1" l="1"/>
  <c r="I26" i="1"/>
  <c r="J26" i="1"/>
  <c r="G26" i="1"/>
  <c r="H50" i="1" l="1"/>
  <c r="I50" i="1"/>
  <c r="J50" i="1"/>
  <c r="G50" i="1"/>
  <c r="H64" i="1" l="1"/>
  <c r="I64" i="1"/>
  <c r="J64" i="1"/>
  <c r="G64" i="1"/>
  <c r="I92" i="1" l="1"/>
  <c r="H92" i="1"/>
  <c r="J92" i="1"/>
  <c r="H80" i="1"/>
  <c r="I80" i="1"/>
  <c r="J80" i="1"/>
  <c r="G80" i="1"/>
  <c r="G77" i="1" l="1"/>
  <c r="H77" i="1"/>
  <c r="I77" i="1"/>
  <c r="J77" i="1"/>
  <c r="G43" i="1"/>
  <c r="H43" i="1"/>
  <c r="G54" i="1"/>
  <c r="H54" i="1"/>
  <c r="I54" i="1"/>
  <c r="J54" i="1"/>
  <c r="G52" i="1"/>
  <c r="H52" i="1"/>
  <c r="I52" i="1"/>
  <c r="J52" i="1"/>
  <c r="G58" i="1"/>
  <c r="H58" i="1"/>
  <c r="I58" i="1"/>
  <c r="J58" i="1"/>
  <c r="H101" i="1" l="1"/>
  <c r="I101" i="1"/>
  <c r="J101" i="1"/>
  <c r="G101" i="1"/>
  <c r="J83" i="1" l="1"/>
  <c r="J98" i="1" s="1"/>
  <c r="J82" i="1"/>
  <c r="J84" i="1" s="1"/>
  <c r="J73" i="1"/>
  <c r="J71" i="1"/>
  <c r="J69" i="1"/>
  <c r="J60" i="1"/>
  <c r="J56" i="1"/>
  <c r="J41" i="1"/>
  <c r="J65" i="1" s="1"/>
  <c r="J37" i="1"/>
  <c r="J30" i="1"/>
  <c r="J28" i="1"/>
  <c r="J38" i="1" s="1"/>
  <c r="H83" i="1"/>
  <c r="H98" i="1" s="1"/>
  <c r="H82" i="1"/>
  <c r="H73" i="1"/>
  <c r="H71" i="1"/>
  <c r="H69" i="1"/>
  <c r="H60" i="1"/>
  <c r="H56" i="1"/>
  <c r="H41" i="1"/>
  <c r="H37" i="1"/>
  <c r="H30" i="1"/>
  <c r="H28" i="1"/>
  <c r="G83" i="1"/>
  <c r="G98" i="1" s="1"/>
  <c r="G82" i="1"/>
  <c r="G92" i="1"/>
  <c r="G73" i="1"/>
  <c r="G71" i="1"/>
  <c r="G69" i="1"/>
  <c r="G60" i="1"/>
  <c r="G56" i="1"/>
  <c r="G41" i="1"/>
  <c r="G65" i="1" s="1"/>
  <c r="G37" i="1"/>
  <c r="G30" i="1"/>
  <c r="G28" i="1"/>
  <c r="H65" i="1" l="1"/>
  <c r="H38" i="1"/>
  <c r="H84" i="1"/>
  <c r="G84" i="1"/>
  <c r="J74" i="1"/>
  <c r="J78" i="1" s="1"/>
  <c r="G74" i="1"/>
  <c r="H74" i="1"/>
  <c r="G38" i="1"/>
  <c r="G78" i="1" s="1"/>
  <c r="J90" i="1"/>
  <c r="J89" i="1" s="1"/>
  <c r="J105" i="1" s="1"/>
  <c r="H90" i="1"/>
  <c r="H89" i="1" s="1"/>
  <c r="H105" i="1" s="1"/>
  <c r="G90" i="1"/>
  <c r="G89" i="1" s="1"/>
  <c r="G105" i="1" s="1"/>
  <c r="I37" i="1"/>
  <c r="H78" i="1" l="1"/>
  <c r="H79" i="1" s="1"/>
  <c r="J79" i="1"/>
  <c r="G79" i="1"/>
  <c r="I82" i="1" l="1"/>
  <c r="I90" i="1"/>
  <c r="I30" i="1" l="1"/>
  <c r="I83" i="1"/>
  <c r="I73" i="1"/>
  <c r="I71" i="1"/>
  <c r="I69" i="1"/>
  <c r="I60" i="1"/>
  <c r="I56" i="1"/>
  <c r="I28" i="1"/>
  <c r="I38" i="1" s="1"/>
  <c r="I41" i="1"/>
  <c r="I65" i="1" l="1"/>
  <c r="I98" i="1"/>
  <c r="I89" i="1" s="1"/>
  <c r="I105" i="1" s="1"/>
  <c r="I84" i="1"/>
  <c r="I74" i="1"/>
  <c r="I78" i="1" l="1"/>
  <c r="I79" i="1"/>
</calcChain>
</file>

<file path=xl/comments1.xml><?xml version="1.0" encoding="utf-8"?>
<comments xmlns="http://schemas.openxmlformats.org/spreadsheetml/2006/main">
  <authors>
    <author>Ija Jencienė</author>
  </authors>
  <commentList>
    <comment ref="E31" authorId="0" shapeId="0">
      <text>
        <r>
          <rPr>
            <b/>
            <sz val="9"/>
            <color indexed="81"/>
            <rFont val="Tahoma"/>
            <family val="2"/>
            <charset val="186"/>
          </rPr>
          <t>Ija Jencienė:</t>
        </r>
        <r>
          <rPr>
            <sz val="9"/>
            <color indexed="81"/>
            <rFont val="Tahoma"/>
            <family val="2"/>
            <charset val="186"/>
          </rPr>
          <t xml:space="preserve">
Siūlau papildyti 20 vykdytoju</t>
        </r>
      </text>
    </comment>
  </commentList>
</comments>
</file>

<file path=xl/sharedStrings.xml><?xml version="1.0" encoding="utf-8"?>
<sst xmlns="http://schemas.openxmlformats.org/spreadsheetml/2006/main" count="264" uniqueCount="151">
  <si>
    <t xml:space="preserve"> TIKSLŲ, UŽDAVINIŲ, PRIEMONIŲ, PRIEMONIŲ IŠLAIDŲ IR PRODUKTO KRITERIJŲ SUVESTINĖ</t>
  </si>
  <si>
    <t>Programos tikslo kodas</t>
  </si>
  <si>
    <t>Uždavinio kodas</t>
  </si>
  <si>
    <t>Priemonės kodas</t>
  </si>
  <si>
    <t>Priemonės pavadinimas</t>
  </si>
  <si>
    <t>Priemonės vykdytojo kodas</t>
  </si>
  <si>
    <t>Finansavimo šaltinis</t>
  </si>
  <si>
    <t>Produkto kriterijus</t>
  </si>
  <si>
    <t>Iš viso</t>
  </si>
  <si>
    <t>Pavadinimas, mato vnt.</t>
  </si>
  <si>
    <t>Planas</t>
  </si>
  <si>
    <t>01</t>
  </si>
  <si>
    <t>Užtikrinti savivaldybei priklausančio turto efektyvų panaudojimą</t>
  </si>
  <si>
    <t>Užtikrinti Savivaldybei nuosavybės teise priklausančio turto įregistravimą viešuosiuose registruose</t>
  </si>
  <si>
    <t>SB</t>
  </si>
  <si>
    <t>02</t>
  </si>
  <si>
    <t>VB</t>
  </si>
  <si>
    <t>03</t>
  </si>
  <si>
    <t>Išlaidų padengimas proc.</t>
  </si>
  <si>
    <t>Iš viso uždaviniui</t>
  </si>
  <si>
    <t>Tinkamai eksploatuoti, remontuoti ir naudoti Savivaldybei priklausančius pastatus</t>
  </si>
  <si>
    <t>08</t>
  </si>
  <si>
    <t xml:space="preserve">                                                   Iš viso uždaviniui</t>
  </si>
  <si>
    <t xml:space="preserve">01 </t>
  </si>
  <si>
    <t xml:space="preserve">Plėsti socialinį būstą </t>
  </si>
  <si>
    <t>Savivaldybei  nuosavybės teise priklausančio nekilnojamojo turto renovacijos išlaidų apmokėjimas</t>
  </si>
  <si>
    <t>Iš viso programai</t>
  </si>
  <si>
    <t>VISO</t>
  </si>
  <si>
    <t>Finansavimo šaltiniai</t>
  </si>
  <si>
    <t>1.</t>
  </si>
  <si>
    <t>1.1.</t>
  </si>
  <si>
    <t>Savivaldybės biudžeto lėšos (SB)</t>
  </si>
  <si>
    <t>1.2.</t>
  </si>
  <si>
    <t>1.3.</t>
  </si>
  <si>
    <t>1.4.</t>
  </si>
  <si>
    <t>1.5.</t>
  </si>
  <si>
    <t>1.6.</t>
  </si>
  <si>
    <t>1.7.</t>
  </si>
  <si>
    <t>1.8.</t>
  </si>
  <si>
    <t>2.</t>
  </si>
  <si>
    <t>Kitos lėšos (KT)</t>
  </si>
  <si>
    <t>Strateginio veiklos plano vykdytojų kodų klasifikatorius*</t>
  </si>
  <si>
    <t>Programos vykdytojo kodas</t>
  </si>
  <si>
    <t xml:space="preserve">  Pavadinimas</t>
  </si>
  <si>
    <t>10</t>
  </si>
  <si>
    <t>04</t>
  </si>
  <si>
    <t>Kompensuoti daugiabučių namų savininkų bendrijų steigimo išlaidas</t>
  </si>
  <si>
    <t>Teikti paramą būstui išsinuomoti</t>
  </si>
  <si>
    <t>Būsto nuomos ar išperkamosios nuomos mokesčių dalies kompensacijos mokėjimas</t>
  </si>
  <si>
    <t>11</t>
  </si>
  <si>
    <t>12</t>
  </si>
  <si>
    <t>Gyv.namo Radviliškio g. 124 projektavimo paslaugos pirkimas (naujų kadastro vienetų formavimas)</t>
  </si>
  <si>
    <t>Modernizuoti ir atnaujinti esamą miesto gyvenamąjį fondą</t>
  </si>
  <si>
    <t>Ginkūnų kapinių administracinio pastato rekonstrukcija</t>
  </si>
  <si>
    <t>13</t>
  </si>
  <si>
    <t>K. Donelaičio kapinių administracinio pastato rekonstrukcija</t>
  </si>
  <si>
    <t>Programų lėšų likutis SB (LIK)</t>
  </si>
  <si>
    <t>Mokinio krepšelio lėšos VB (MK)</t>
  </si>
  <si>
    <t>Lėšos valstybės deleguotoms funkcijoms atlikti VB (VF)</t>
  </si>
  <si>
    <t>Kitos valstybės biudžeto lėšos VB (KT)</t>
  </si>
  <si>
    <t>Valstybės investicijų projektų lėšos VB (VIP)</t>
  </si>
  <si>
    <t>Europos Sąjungos lėšos ES</t>
  </si>
  <si>
    <t>Įstaigų pajamų lėšos SP</t>
  </si>
  <si>
    <t>Savivaldybės turto valdymo ir privatizavimo programa</t>
  </si>
  <si>
    <t>03  06</t>
  </si>
  <si>
    <t>03 06</t>
  </si>
  <si>
    <t>ES</t>
  </si>
  <si>
    <t>FINANSAVIMO IŠLAIDŲ SUVESTINĖ</t>
  </si>
  <si>
    <t xml:space="preserve">Savivaldybės biudžeto lėšos </t>
  </si>
  <si>
    <t>Paskolų lėšos PS</t>
  </si>
  <si>
    <t>Kelių priežiūros programos lėšos VB (KPP)</t>
  </si>
  <si>
    <t>Įstaigų praėjusių metų lėšų likučiai SP (LIK)</t>
  </si>
  <si>
    <t>Teismų sprendimų skaičius</t>
  </si>
  <si>
    <t>Apmokėtas projektavimo paslaugos pirkimas, proc.</t>
  </si>
  <si>
    <t>Nupirktų butų sk.</t>
  </si>
  <si>
    <t>Apmokėtos renovacijos išlaidos, proc.</t>
  </si>
  <si>
    <t>05</t>
  </si>
  <si>
    <t>Padengtos išlaidos, proc.</t>
  </si>
  <si>
    <t>Padengtos išlaidos proc.</t>
  </si>
  <si>
    <t>1.9.</t>
  </si>
  <si>
    <t>1.10.</t>
  </si>
  <si>
    <t>1.11.</t>
  </si>
  <si>
    <t>Sblik.</t>
  </si>
  <si>
    <t>* patvirtinta Šiaulių miesto savivaldybės administracijos direktoriaus 2016-10-28 įsakymu Nr. A -1473</t>
  </si>
  <si>
    <t>Ekonomikos ir investicijų skyrius, Turto valdymo poskyris</t>
  </si>
  <si>
    <t>06</t>
  </si>
  <si>
    <t>Statybos ir renovacijos skyrius</t>
  </si>
  <si>
    <t xml:space="preserve"> Atliktų rekonstrukcijos darbų pagal techninį projektą </t>
  </si>
  <si>
    <t xml:space="preserve"> Atliktų rekonsdtrukcijos darbų pagal techninį projektą</t>
  </si>
  <si>
    <t xml:space="preserve">  SB</t>
  </si>
  <si>
    <t>Apdraustų objektų sk.</t>
  </si>
  <si>
    <t>tūkst.Eur</t>
  </si>
  <si>
    <t>09</t>
  </si>
  <si>
    <r>
      <t xml:space="preserve">Pastatų Vilniaus g. 125 ir Radviliškio g. 47, Šiauliuose, ir Šiaulių r. Kairių sen.  Bertužių k. griovimo darbų </t>
    </r>
    <r>
      <rPr>
        <strike/>
        <sz val="12"/>
        <color indexed="8"/>
        <rFont val="Times New Roman"/>
        <family val="1"/>
        <charset val="186"/>
      </rPr>
      <t xml:space="preserve"> į</t>
    </r>
    <r>
      <rPr>
        <sz val="12"/>
        <color indexed="8"/>
        <rFont val="Times New Roman"/>
        <family val="1"/>
        <charset val="186"/>
      </rPr>
      <t>gyvendinimas</t>
    </r>
  </si>
  <si>
    <t>SB (LIK)</t>
  </si>
  <si>
    <t>Apmokėti 3  pastatų griovimo darbai</t>
  </si>
  <si>
    <t>Iš viso 06 programai  (1 eilutė + 2 eilutė)</t>
  </si>
  <si>
    <t>Įsigytos įrangos sk.</t>
  </si>
  <si>
    <t>Atnaujintų erdvių sk.</t>
  </si>
  <si>
    <t>Sukurtų inovatyvių sprendimų sk.</t>
  </si>
  <si>
    <t>SB(LIK)</t>
  </si>
  <si>
    <t>Užtikrintas skolų išieškojimas ir skolininkų iškeldinimas iš Savivaldybei nuosavybės teise priklausančių patalpų</t>
  </si>
  <si>
    <t>Įsigytų konferencinių stalų ir kėdžių kompl.</t>
  </si>
  <si>
    <t>Įsigytų komp. įrangų sk.</t>
  </si>
  <si>
    <t>2.1.</t>
  </si>
  <si>
    <t>Valstybės biudžeto lėšos KT(VB)</t>
  </si>
  <si>
    <t>2.2</t>
  </si>
  <si>
    <t>Europos Sąjungos lėšos KT (ES)</t>
  </si>
  <si>
    <t>2.3</t>
  </si>
  <si>
    <t>Kitos lėšos KT</t>
  </si>
  <si>
    <t>03 20</t>
  </si>
  <si>
    <t>2017 metų patvirtinti asigna vimai</t>
  </si>
  <si>
    <t>2018 metų asignavimų planas</t>
  </si>
  <si>
    <t>2019 metų lėšų projektas</t>
  </si>
  <si>
    <t>2020 metų lėšų projektas</t>
  </si>
  <si>
    <t>2017 metų patvirtinti asignavimai</t>
  </si>
  <si>
    <t>Tvarkyti Savivaldybei nuosavybės teise priklausančio  nekilnojamojo turto kadastrinius matavimus ir teisiškai įregistruoti  turtą Nekilnojamo turto registre</t>
  </si>
  <si>
    <t xml:space="preserve">Drausti sukurtą materialųjį turtą </t>
  </si>
  <si>
    <t>Investuoti Savivaldybės turtą</t>
  </si>
  <si>
    <t>Apmokėti miesto viešojo tualeto Vasario 16-osios g. 61 eksploatavimo išlaidas</t>
  </si>
  <si>
    <t>Apmokėti Savivaldybei nuosavybės teise priklausančių negyvenamųjų patalpų, pastatų  komunalinių, pastatų apsaugos ir remonto išlaidas</t>
  </si>
  <si>
    <r>
      <t xml:space="preserve">Apmokėti paviršinių (lietaus) nuotekų ir miesto apšvietimo tinklų </t>
    </r>
    <r>
      <rPr>
        <u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kadastrinių matavimų, teisinės registracijos ir turto vertinimo paslaugas</t>
    </r>
  </si>
  <si>
    <t>Suteiktų paslaugų kiekis – įregistruotų patalpų sk.</t>
  </si>
  <si>
    <t>Apmokėtos eksploatavimo išlaidos proc.</t>
  </si>
  <si>
    <t>Pastato Elnio g. 25 apsaugos ir priežiūros išlaidos proc.</t>
  </si>
  <si>
    <t>Apmokėtos biudžetinių įstaigų stogų avarinių remonto darbų išlaidos proc.</t>
  </si>
  <si>
    <t>Apmokėtos pastato Žemaitėsg. 71 fasado ir stogo remonto darbų išlaidos proc.</t>
  </si>
  <si>
    <t xml:space="preserve"> Apmokėtos eksploatavimo išlaidos proc.</t>
  </si>
  <si>
    <t>Koreguotas bendrasis planas vnt.</t>
  </si>
  <si>
    <t>Iš viso tikslui</t>
  </si>
  <si>
    <t>Įgyvendinti projektą  „Kraštovaizdžio būklės gerinimas Šiaulių mieste“</t>
  </si>
  <si>
    <t xml:space="preserve"> ŠIAULIŲ MIESTO SAVIVALDYBĖS TURTO VALDYMO IR PRIVATIZAVIMO PROGRAMOS  ( Nr.06) 2018–2020 METŲ VEIKLOS PLANO
</t>
  </si>
  <si>
    <t>Padengti išlaidas, susijusias su Privatizavimo programos vykdymu</t>
  </si>
  <si>
    <t>Strateginis tikslas 02  Efektyviai panaudojant žmogiškuosius ir finansinius išteklius, formuoti palankią aplinką investicijoms pritraukti</t>
  </si>
  <si>
    <t>Projektų valdymo skyrius</t>
  </si>
  <si>
    <t>20 05</t>
  </si>
  <si>
    <t>Architektūros, urbanistikos ir paveldosaugos skyrius</t>
  </si>
  <si>
    <t>UAB ,,Žiburio knygynas" įstatinio kapitalo didinimas piniginiu įnašu</t>
  </si>
  <si>
    <t>priedas</t>
  </si>
  <si>
    <t xml:space="preserve">strateginio veiklos plano Turto valdymo </t>
  </si>
  <si>
    <t xml:space="preserve">ir privatizavimo programos (Nr. 06) </t>
  </si>
  <si>
    <t>PATVIRTINTA</t>
  </si>
  <si>
    <t xml:space="preserve">Šiaulių miesto savivaldybės tarybos </t>
  </si>
  <si>
    <t>2018 m. vasario 1 d. sprendimu Nr. T-1</t>
  </si>
  <si>
    <t xml:space="preserve">(Šiaulių miesto savivaldybės tarybos </t>
  </si>
  <si>
    <t>Švietimo, kultūros ir sporto departamento Kūno kultūros ir sporto  skyrius</t>
  </si>
  <si>
    <t>Atliktų pastato Dainų g. 35, Šiauliai teritorijos aptvėrimo darbų proc.</t>
  </si>
  <si>
    <r>
      <t>Šîaulių miesto savivaldybės 2018</t>
    </r>
    <r>
      <rPr>
        <sz val="11"/>
        <rFont val="Calibri"/>
        <family val="2"/>
        <charset val="186"/>
      </rPr>
      <t>‒</t>
    </r>
    <r>
      <rPr>
        <sz val="11"/>
        <rFont val="Times New Roman"/>
        <family val="1"/>
        <charset val="186"/>
      </rPr>
      <t>2020 metų</t>
    </r>
  </si>
  <si>
    <t>Nugriautų pastatų sk.</t>
  </si>
  <si>
    <t>Įsigytų ir sumontuotų švieslenčių sistemų sk.</t>
  </si>
  <si>
    <t>2018 m. rugsėjo 6 d. sprendimo Nr. T-279 redakcija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</si>
</sst>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_-* #,##0.00\ _L_t_-;\-* #,##0.00\ _L_t_-;_-* &quot;-&quot;??\ _L_t_-;_-@_-"/>
    <numFmt numFmtId="166" formatCode="[$-427]General"/>
    <numFmt numFmtId="167" formatCode="_-* #,##0.0000\ _L_t_-;\-* #,##0.0000\ _L_t_-;_-* &quot;-&quot;??\ _L_t_-;_-@_-"/>
  </numFmts>
  <fonts count="49" x14ac:knownFonts="1">
    <font>
      <sz val="10"/>
      <name val="Arial"/>
      <family val="2"/>
      <charset val="186"/>
    </font>
    <font>
      <b/>
      <sz val="15"/>
      <color indexed="54"/>
      <name val="Calibri"/>
      <family val="2"/>
      <charset val="186"/>
    </font>
    <font>
      <b/>
      <sz val="13"/>
      <color indexed="54"/>
      <name val="Calibri"/>
      <family val="2"/>
      <charset val="186"/>
    </font>
    <font>
      <sz val="11"/>
      <color indexed="8"/>
      <name val="Calibri"/>
      <family val="2"/>
      <charset val="186"/>
    </font>
    <font>
      <b/>
      <sz val="11"/>
      <color indexed="54"/>
      <name val="Calibri"/>
      <family val="2"/>
      <charset val="186"/>
    </font>
    <font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60"/>
      <name val="Calibri"/>
      <family val="2"/>
      <charset val="186"/>
    </font>
    <font>
      <sz val="18"/>
      <color indexed="54"/>
      <name val="Calibri Light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8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2"/>
      <color indexed="8"/>
      <name val="Times New Roman"/>
      <family val="1"/>
      <charset val="186"/>
    </font>
    <font>
      <b/>
      <sz val="12"/>
      <color indexed="8"/>
      <name val="Lucida Sans Unicode"/>
      <family val="2"/>
      <charset val="186"/>
    </font>
    <font>
      <sz val="12"/>
      <color indexed="8"/>
      <name val="Times New Roman"/>
      <family val="1"/>
      <charset val="186"/>
    </font>
    <font>
      <sz val="12"/>
      <name val="Arial"/>
      <family val="2"/>
      <charset val="186"/>
    </font>
    <font>
      <sz val="12"/>
      <name val="Times New Roman"/>
      <family val="1"/>
      <charset val="1"/>
    </font>
    <font>
      <sz val="12"/>
      <color rgb="FFFF0000"/>
      <name val="Times New Roman"/>
      <family val="1"/>
      <charset val="186"/>
    </font>
    <font>
      <strike/>
      <sz val="12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11"/>
      <name val="Arial"/>
      <family val="2"/>
      <charset val="186"/>
    </font>
    <font>
      <sz val="11"/>
      <color indexed="8"/>
      <name val="Times New Roman"/>
      <family val="1"/>
      <charset val="186"/>
    </font>
    <font>
      <sz val="11"/>
      <name val="Times New Roman"/>
      <family val="1"/>
      <charset val="186"/>
    </font>
    <font>
      <sz val="12"/>
      <color rgb="FFFF0000"/>
      <name val="Arial"/>
      <family val="2"/>
      <charset val="186"/>
    </font>
    <font>
      <sz val="12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u/>
      <sz val="12"/>
      <name val="Times New Roman"/>
      <family val="1"/>
      <charset val="186"/>
    </font>
    <font>
      <sz val="10"/>
      <color theme="1"/>
      <name val="Arial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8"/>
      <color indexed="56"/>
      <name val="Cambria"/>
      <family val="2"/>
      <charset val="186"/>
    </font>
    <font>
      <sz val="11"/>
      <name val="Calibri"/>
      <family val="2"/>
      <charset val="186"/>
    </font>
    <font>
      <sz val="11"/>
      <color rgb="FFFF0000"/>
      <name val="Times New Roman"/>
      <family val="1"/>
      <charset val="186"/>
    </font>
    <font>
      <sz val="10"/>
      <color rgb="FFFF0000"/>
      <name val="Arial"/>
      <family val="2"/>
      <charset val="186"/>
    </font>
    <font>
      <sz val="10"/>
      <color rgb="FFFF0000"/>
      <name val="Times New Roman"/>
      <family val="1"/>
      <charset val="186"/>
    </font>
  </fonts>
  <fills count="41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22"/>
      </patternFill>
    </fill>
    <fill>
      <patternFill patternType="solid">
        <fgColor indexed="31"/>
        <b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45"/>
        <bgColor indexed="29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24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52"/>
        <bgColor indexed="51"/>
      </patternFill>
    </fill>
    <fill>
      <patternFill patternType="solid">
        <fgColor indexed="10"/>
        <bgColor indexed="60"/>
      </patternFill>
    </fill>
    <fill>
      <patternFill patternType="solid">
        <fgColor indexed="22"/>
        <bgColor indexed="24"/>
      </patternFill>
    </fill>
    <fill>
      <patternFill patternType="solid">
        <fgColor indexed="43"/>
        <bgColor indexed="26"/>
      </patternFill>
    </fill>
  </fills>
  <borders count="54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</borders>
  <cellStyleXfs count="86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11" borderId="0" applyNumberFormat="0" applyBorder="0" applyAlignment="0" applyProtection="0"/>
    <xf numFmtId="0" fontId="22" fillId="0" borderId="0"/>
    <xf numFmtId="0" fontId="8" fillId="6" borderId="0" applyNumberFormat="0" applyBorder="0" applyAlignment="0" applyProtection="0"/>
    <xf numFmtId="0" fontId="10" fillId="0" borderId="0" applyNumberFormat="0" applyFill="0" applyBorder="0" applyAlignment="0" applyProtection="0"/>
    <xf numFmtId="0" fontId="9" fillId="4" borderId="4" applyNumberFormat="0" applyAlignment="0" applyProtection="0"/>
    <xf numFmtId="0" fontId="11" fillId="3" borderId="5" applyNumberFormat="0" applyAlignment="0" applyProtection="0"/>
    <xf numFmtId="0" fontId="12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22" fillId="5" borderId="6" applyNumberFormat="0" applyAlignment="0" applyProtection="0"/>
    <xf numFmtId="0" fontId="13" fillId="0" borderId="0" applyNumberFormat="0" applyFill="0" applyBorder="0" applyAlignment="0" applyProtection="0"/>
    <xf numFmtId="0" fontId="14" fillId="4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13" borderId="9" applyNumberFormat="0" applyAlignment="0" applyProtection="0"/>
    <xf numFmtId="0" fontId="3" fillId="28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14" borderId="0" applyNumberFormat="0" applyBorder="0" applyAlignment="0" applyProtection="0"/>
    <xf numFmtId="0" fontId="5" fillId="35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6" borderId="0" applyNumberFormat="0" applyBorder="0" applyAlignment="0" applyProtection="0"/>
    <xf numFmtId="0" fontId="5" fillId="9" borderId="0" applyNumberFormat="0" applyBorder="0" applyAlignment="0" applyProtection="0"/>
    <xf numFmtId="0" fontId="5" fillId="37" borderId="0" applyNumberFormat="0" applyBorder="0" applyAlignment="0" applyProtection="0"/>
    <xf numFmtId="0" fontId="5" fillId="15" borderId="0" applyNumberFormat="0" applyBorder="0" applyAlignment="0" applyProtection="0"/>
    <xf numFmtId="0" fontId="5" fillId="38" borderId="0" applyNumberFormat="0" applyBorder="0" applyAlignment="0" applyProtection="0"/>
    <xf numFmtId="0" fontId="5" fillId="10" borderId="0" applyNumberFormat="0" applyBorder="0" applyAlignment="0" applyProtection="0"/>
    <xf numFmtId="0" fontId="5" fillId="3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7" fillId="11" borderId="0" applyNumberFormat="0" applyBorder="0" applyAlignment="0" applyProtection="0"/>
    <xf numFmtId="0" fontId="14" fillId="39" borderId="5" applyNumberFormat="0" applyAlignment="0" applyProtection="0"/>
    <xf numFmtId="0" fontId="17" fillId="13" borderId="9" applyNumberFormat="0" applyAlignment="0" applyProtection="0"/>
    <xf numFmtId="0" fontId="6" fillId="0" borderId="0" applyNumberFormat="0" applyFill="0" applyBorder="0" applyAlignment="0" applyProtection="0"/>
    <xf numFmtId="0" fontId="8" fillId="6" borderId="0" applyNumberFormat="0" applyBorder="0" applyAlignment="0" applyProtection="0"/>
    <xf numFmtId="0" fontId="41" fillId="0" borderId="46" applyNumberFormat="0" applyFill="0" applyAlignment="0" applyProtection="0"/>
    <xf numFmtId="0" fontId="42" fillId="0" borderId="47" applyNumberFormat="0" applyFill="0" applyAlignment="0" applyProtection="0"/>
    <xf numFmtId="0" fontId="43" fillId="0" borderId="48" applyNumberFormat="0" applyFill="0" applyAlignment="0" applyProtection="0"/>
    <xf numFmtId="0" fontId="43" fillId="0" borderId="0" applyNumberFormat="0" applyFill="0" applyBorder="0" applyAlignment="0" applyProtection="0"/>
    <xf numFmtId="0" fontId="11" fillId="31" borderId="5" applyNumberFormat="0" applyAlignment="0" applyProtection="0"/>
    <xf numFmtId="165" fontId="22" fillId="0" borderId="0" applyFill="0" applyBorder="0" applyAlignment="0" applyProtection="0"/>
    <xf numFmtId="0" fontId="16" fillId="0" borderId="8" applyNumberFormat="0" applyFill="0" applyAlignment="0" applyProtection="0"/>
    <xf numFmtId="0" fontId="12" fillId="40" borderId="0" applyNumberFormat="0" applyBorder="0" applyAlignment="0" applyProtection="0"/>
    <xf numFmtId="0" fontId="22" fillId="4" borderId="6" applyNumberFormat="0" applyAlignment="0" applyProtection="0"/>
    <xf numFmtId="0" fontId="9" fillId="39" borderId="4" applyNumberFormat="0" applyAlignment="0" applyProtection="0"/>
    <xf numFmtId="0" fontId="44" fillId="0" borderId="0" applyNumberFormat="0" applyFill="0" applyBorder="0" applyAlignment="0" applyProtection="0"/>
    <xf numFmtId="0" fontId="15" fillId="0" borderId="49" applyNumberFormat="0" applyFill="0" applyAlignment="0" applyProtection="0"/>
    <xf numFmtId="0" fontId="10" fillId="0" borderId="0" applyNumberFormat="0" applyFill="0" applyBorder="0" applyAlignment="0" applyProtection="0"/>
    <xf numFmtId="166" fontId="40" fillId="0" borderId="0"/>
  </cellStyleXfs>
  <cellXfs count="406">
    <xf numFmtId="0" fontId="0" fillId="0" borderId="0" xfId="0"/>
    <xf numFmtId="0" fontId="18" fillId="0" borderId="0" xfId="0" applyFont="1" applyFill="1" applyBorder="1" applyAlignment="1">
      <alignment vertical="top"/>
    </xf>
    <xf numFmtId="0" fontId="0" fillId="0" borderId="0" xfId="0" applyFont="1" applyBorder="1"/>
    <xf numFmtId="0" fontId="0" fillId="0" borderId="0" xfId="0" applyBorder="1"/>
    <xf numFmtId="0" fontId="20" fillId="0" borderId="0" xfId="25" applyFont="1" applyBorder="1"/>
    <xf numFmtId="0" fontId="20" fillId="0" borderId="0" xfId="25" applyFont="1"/>
    <xf numFmtId="49" fontId="20" fillId="0" borderId="10" xfId="25" applyNumberFormat="1" applyFont="1" applyBorder="1" applyAlignment="1">
      <alignment horizontal="center" vertical="top" wrapText="1"/>
    </xf>
    <xf numFmtId="0" fontId="20" fillId="0" borderId="10" xfId="25" applyFont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0" xfId="0" applyFont="1"/>
    <xf numFmtId="0" fontId="0" fillId="0" borderId="32" xfId="0" applyBorder="1"/>
    <xf numFmtId="0" fontId="26" fillId="0" borderId="0" xfId="0" applyFont="1" applyFill="1" applyBorder="1" applyAlignment="1">
      <alignment vertical="top" wrapText="1"/>
    </xf>
    <xf numFmtId="0" fontId="27" fillId="0" borderId="0" xfId="0" applyFont="1" applyFill="1" applyBorder="1" applyAlignment="1">
      <alignment vertical="top"/>
    </xf>
    <xf numFmtId="0" fontId="28" fillId="0" borderId="0" xfId="0" applyFont="1"/>
    <xf numFmtId="0" fontId="27" fillId="0" borderId="10" xfId="0" applyFont="1" applyFill="1" applyBorder="1" applyAlignment="1">
      <alignment horizontal="center" vertical="center" textRotation="90"/>
    </xf>
    <xf numFmtId="49" fontId="25" fillId="7" borderId="10" xfId="0" applyNumberFormat="1" applyFont="1" applyFill="1" applyBorder="1" applyAlignment="1">
      <alignment horizontal="center" vertical="top" wrapText="1"/>
    </xf>
    <xf numFmtId="49" fontId="25" fillId="7" borderId="10" xfId="0" applyNumberFormat="1" applyFont="1" applyFill="1" applyBorder="1" applyAlignment="1">
      <alignment horizontal="center" vertical="top"/>
    </xf>
    <xf numFmtId="49" fontId="21" fillId="6" borderId="10" xfId="0" applyNumberFormat="1" applyFont="1" applyFill="1" applyBorder="1" applyAlignment="1">
      <alignment horizontal="center" vertical="top"/>
    </xf>
    <xf numFmtId="164" fontId="27" fillId="0" borderId="10" xfId="0" applyNumberFormat="1" applyFont="1" applyFill="1" applyBorder="1" applyAlignment="1">
      <alignment horizontal="center" vertical="center"/>
    </xf>
    <xf numFmtId="164" fontId="27" fillId="16" borderId="10" xfId="0" applyNumberFormat="1" applyFont="1" applyFill="1" applyBorder="1" applyAlignment="1">
      <alignment horizontal="center" vertical="center" wrapText="1"/>
    </xf>
    <xf numFmtId="164" fontId="27" fillId="16" borderId="10" xfId="0" applyNumberFormat="1" applyFont="1" applyFill="1" applyBorder="1" applyAlignment="1">
      <alignment horizontal="center" vertical="center"/>
    </xf>
    <xf numFmtId="164" fontId="27" fillId="16" borderId="15" xfId="0" applyNumberFormat="1" applyFont="1" applyFill="1" applyBorder="1" applyAlignment="1">
      <alignment horizontal="center" vertical="center"/>
    </xf>
    <xf numFmtId="0" fontId="27" fillId="16" borderId="16" xfId="0" applyFont="1" applyFill="1" applyBorder="1" applyAlignment="1">
      <alignment horizontal="center" vertical="top"/>
    </xf>
    <xf numFmtId="0" fontId="20" fillId="20" borderId="16" xfId="0" applyNumberFormat="1" applyFont="1" applyFill="1" applyBorder="1" applyAlignment="1">
      <alignment horizontal="center" vertical="top"/>
    </xf>
    <xf numFmtId="2" fontId="20" fillId="20" borderId="0" xfId="0" applyNumberFormat="1" applyFont="1" applyFill="1" applyBorder="1" applyAlignment="1">
      <alignment horizontal="center"/>
    </xf>
    <xf numFmtId="2" fontId="30" fillId="20" borderId="0" xfId="0" applyNumberFormat="1" applyFont="1" applyFill="1" applyBorder="1" applyAlignment="1">
      <alignment horizontal="left" wrapText="1"/>
    </xf>
    <xf numFmtId="2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2" fontId="30" fillId="0" borderId="0" xfId="0" applyNumberFormat="1" applyFont="1" applyBorder="1" applyAlignment="1">
      <alignment horizontal="left" wrapText="1"/>
    </xf>
    <xf numFmtId="49" fontId="25" fillId="7" borderId="11" xfId="0" applyNumberFormat="1" applyFont="1" applyFill="1" applyBorder="1" applyAlignment="1">
      <alignment horizontal="center" vertical="top"/>
    </xf>
    <xf numFmtId="49" fontId="21" fillId="6" borderId="11" xfId="0" applyNumberFormat="1" applyFont="1" applyFill="1" applyBorder="1" applyAlignment="1">
      <alignment horizontal="center" vertical="top"/>
    </xf>
    <xf numFmtId="0" fontId="28" fillId="0" borderId="0" xfId="0" applyFont="1" applyBorder="1"/>
    <xf numFmtId="0" fontId="27" fillId="16" borderId="10" xfId="0" applyFont="1" applyFill="1" applyBorder="1" applyAlignment="1">
      <alignment horizontal="center" vertical="top"/>
    </xf>
    <xf numFmtId="1" fontId="27" fillId="20" borderId="10" xfId="0" applyNumberFormat="1" applyFont="1" applyFill="1" applyBorder="1" applyAlignment="1">
      <alignment horizontal="center" vertical="top"/>
    </xf>
    <xf numFmtId="49" fontId="27" fillId="20" borderId="10" xfId="0" applyNumberFormat="1" applyFont="1" applyFill="1" applyBorder="1" applyAlignment="1">
      <alignment horizontal="center" vertical="top"/>
    </xf>
    <xf numFmtId="0" fontId="29" fillId="20" borderId="10" xfId="0" applyFont="1" applyFill="1" applyBorder="1" applyAlignment="1">
      <alignment horizontal="center" vertical="top"/>
    </xf>
    <xf numFmtId="0" fontId="27" fillId="0" borderId="10" xfId="0" applyFont="1" applyFill="1" applyBorder="1" applyAlignment="1">
      <alignment horizontal="center" vertical="top"/>
    </xf>
    <xf numFmtId="0" fontId="25" fillId="16" borderId="10" xfId="0" applyFont="1" applyFill="1" applyBorder="1" applyAlignment="1">
      <alignment horizontal="center" vertical="center"/>
    </xf>
    <xf numFmtId="49" fontId="27" fillId="0" borderId="10" xfId="0" applyNumberFormat="1" applyFont="1" applyFill="1" applyBorder="1" applyAlignment="1">
      <alignment horizontal="center" vertical="top"/>
    </xf>
    <xf numFmtId="49" fontId="25" fillId="7" borderId="12" xfId="0" applyNumberFormat="1" applyFont="1" applyFill="1" applyBorder="1" applyAlignment="1">
      <alignment horizontal="center" vertical="top"/>
    </xf>
    <xf numFmtId="0" fontId="27" fillId="0" borderId="18" xfId="0" applyFont="1" applyFill="1" applyBorder="1" applyAlignment="1">
      <alignment horizontal="center" vertical="top" wrapText="1"/>
    </xf>
    <xf numFmtId="49" fontId="25" fillId="7" borderId="11" xfId="0" applyNumberFormat="1" applyFont="1" applyFill="1" applyBorder="1" applyAlignment="1">
      <alignment vertical="top" wrapText="1"/>
    </xf>
    <xf numFmtId="0" fontId="27" fillId="16" borderId="11" xfId="0" applyFont="1" applyFill="1" applyBorder="1" applyAlignment="1">
      <alignment horizontal="center" vertical="top" wrapText="1"/>
    </xf>
    <xf numFmtId="0" fontId="27" fillId="16" borderId="10" xfId="0" applyFont="1" applyFill="1" applyBorder="1" applyAlignment="1">
      <alignment horizontal="center" vertical="top" wrapText="1"/>
    </xf>
    <xf numFmtId="0" fontId="27" fillId="21" borderId="10" xfId="0" applyFont="1" applyFill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vertical="center"/>
    </xf>
    <xf numFmtId="164" fontId="20" fillId="16" borderId="10" xfId="0" applyNumberFormat="1" applyFont="1" applyFill="1" applyBorder="1" applyAlignment="1">
      <alignment horizontal="center" vertical="center"/>
    </xf>
    <xf numFmtId="0" fontId="27" fillId="16" borderId="10" xfId="0" applyFont="1" applyFill="1" applyBorder="1" applyAlignment="1">
      <alignment horizontal="center" vertical="center" wrapText="1"/>
    </xf>
    <xf numFmtId="0" fontId="25" fillId="24" borderId="10" xfId="0" applyFont="1" applyFill="1" applyBorder="1" applyAlignment="1">
      <alignment horizontal="center" vertical="center"/>
    </xf>
    <xf numFmtId="164" fontId="21" fillId="22" borderId="10" xfId="0" applyNumberFormat="1" applyFont="1" applyFill="1" applyBorder="1" applyAlignment="1">
      <alignment horizontal="center" vertical="center"/>
    </xf>
    <xf numFmtId="164" fontId="20" fillId="20" borderId="10" xfId="0" applyNumberFormat="1" applyFont="1" applyFill="1" applyBorder="1" applyAlignment="1">
      <alignment horizontal="center" vertical="center"/>
    </xf>
    <xf numFmtId="164" fontId="20" fillId="21" borderId="10" xfId="0" applyNumberFormat="1" applyFont="1" applyFill="1" applyBorder="1" applyAlignment="1">
      <alignment horizontal="center" vertical="center"/>
    </xf>
    <xf numFmtId="49" fontId="21" fillId="6" borderId="13" xfId="0" applyNumberFormat="1" applyFont="1" applyFill="1" applyBorder="1" applyAlignment="1">
      <alignment horizontal="center" vertical="top"/>
    </xf>
    <xf numFmtId="49" fontId="21" fillId="6" borderId="12" xfId="0" applyNumberFormat="1" applyFont="1" applyFill="1" applyBorder="1" applyAlignment="1">
      <alignment horizontal="center" vertical="top"/>
    </xf>
    <xf numFmtId="0" fontId="25" fillId="0" borderId="14" xfId="0" applyFont="1" applyFill="1" applyBorder="1" applyAlignment="1">
      <alignment horizontal="center" vertical="center"/>
    </xf>
    <xf numFmtId="164" fontId="20" fillId="0" borderId="10" xfId="0" applyNumberFormat="1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 wrapText="1"/>
    </xf>
    <xf numFmtId="49" fontId="21" fillId="7" borderId="10" xfId="0" applyNumberFormat="1" applyFont="1" applyFill="1" applyBorder="1" applyAlignment="1">
      <alignment horizontal="center" vertical="top"/>
    </xf>
    <xf numFmtId="0" fontId="20" fillId="16" borderId="0" xfId="0" applyFont="1" applyFill="1" applyBorder="1" applyAlignment="1">
      <alignment wrapText="1"/>
    </xf>
    <xf numFmtId="0" fontId="20" fillId="0" borderId="16" xfId="0" applyFont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164" fontId="27" fillId="26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164" fontId="25" fillId="23" borderId="10" xfId="0" applyNumberFormat="1" applyFont="1" applyFill="1" applyBorder="1" applyAlignment="1">
      <alignment horizontal="center" vertical="center"/>
    </xf>
    <xf numFmtId="164" fontId="25" fillId="23" borderId="12" xfId="0" applyNumberFormat="1" applyFont="1" applyFill="1" applyBorder="1" applyAlignment="1">
      <alignment horizontal="center" vertical="center"/>
    </xf>
    <xf numFmtId="164" fontId="25" fillId="23" borderId="17" xfId="0" applyNumberFormat="1" applyFont="1" applyFill="1" applyBorder="1" applyAlignment="1">
      <alignment horizontal="center" vertical="center"/>
    </xf>
    <xf numFmtId="164" fontId="27" fillId="20" borderId="10" xfId="0" applyNumberFormat="1" applyFont="1" applyFill="1" applyBorder="1" applyAlignment="1">
      <alignment horizontal="center" vertical="center"/>
    </xf>
    <xf numFmtId="164" fontId="27" fillId="0" borderId="15" xfId="0" applyNumberFormat="1" applyFont="1" applyFill="1" applyBorder="1" applyAlignment="1">
      <alignment horizontal="center" vertical="center"/>
    </xf>
    <xf numFmtId="164" fontId="21" fillId="18" borderId="10" xfId="0" applyNumberFormat="1" applyFont="1" applyFill="1" applyBorder="1" applyAlignment="1">
      <alignment horizontal="center" vertical="center"/>
    </xf>
    <xf numFmtId="164" fontId="21" fillId="6" borderId="11" xfId="0" applyNumberFormat="1" applyFont="1" applyFill="1" applyBorder="1" applyAlignment="1">
      <alignment horizontal="center" vertical="center"/>
    </xf>
    <xf numFmtId="164" fontId="27" fillId="0" borderId="12" xfId="0" applyNumberFormat="1" applyFont="1" applyFill="1" applyBorder="1" applyAlignment="1">
      <alignment horizontal="center" vertical="center"/>
    </xf>
    <xf numFmtId="164" fontId="25" fillId="0" borderId="17" xfId="0" applyNumberFormat="1" applyFont="1" applyFill="1" applyBorder="1" applyAlignment="1">
      <alignment horizontal="center" vertical="center"/>
    </xf>
    <xf numFmtId="164" fontId="27" fillId="22" borderId="10" xfId="0" applyNumberFormat="1" applyFont="1" applyFill="1" applyBorder="1" applyAlignment="1">
      <alignment horizontal="center" vertical="center"/>
    </xf>
    <xf numFmtId="164" fontId="25" fillId="22" borderId="10" xfId="0" applyNumberFormat="1" applyFont="1" applyFill="1" applyBorder="1" applyAlignment="1">
      <alignment horizontal="center" vertical="center"/>
    </xf>
    <xf numFmtId="164" fontId="21" fillId="6" borderId="10" xfId="0" applyNumberFormat="1" applyFont="1" applyFill="1" applyBorder="1" applyAlignment="1">
      <alignment horizontal="center" vertical="center"/>
    </xf>
    <xf numFmtId="164" fontId="21" fillId="7" borderId="10" xfId="0" applyNumberFormat="1" applyFont="1" applyFill="1" applyBorder="1" applyAlignment="1">
      <alignment horizontal="center" vertical="center"/>
    </xf>
    <xf numFmtId="164" fontId="25" fillId="17" borderId="10" xfId="0" applyNumberFormat="1" applyFont="1" applyFill="1" applyBorder="1" applyAlignment="1">
      <alignment horizontal="center" vertical="center"/>
    </xf>
    <xf numFmtId="164" fontId="20" fillId="26" borderId="10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25" fillId="23" borderId="10" xfId="0" applyFont="1" applyFill="1" applyBorder="1" applyAlignment="1">
      <alignment horizontal="center" vertical="center" wrapText="1"/>
    </xf>
    <xf numFmtId="0" fontId="25" fillId="23" borderId="12" xfId="0" applyFont="1" applyFill="1" applyBorder="1" applyAlignment="1">
      <alignment horizontal="center" vertical="center" wrapText="1"/>
    </xf>
    <xf numFmtId="0" fontId="21" fillId="18" borderId="10" xfId="0" applyFont="1" applyFill="1" applyBorder="1" applyAlignment="1">
      <alignment vertical="center"/>
    </xf>
    <xf numFmtId="0" fontId="25" fillId="0" borderId="12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5" fillId="22" borderId="14" xfId="0" applyFont="1" applyFill="1" applyBorder="1" applyAlignment="1">
      <alignment horizontal="center" vertical="center" wrapText="1"/>
    </xf>
    <xf numFmtId="0" fontId="25" fillId="20" borderId="10" xfId="0" applyFont="1" applyFill="1" applyBorder="1" applyAlignment="1">
      <alignment horizontal="center" vertical="center"/>
    </xf>
    <xf numFmtId="0" fontId="25" fillId="22" borderId="10" xfId="0" applyFont="1" applyFill="1" applyBorder="1" applyAlignment="1">
      <alignment horizontal="center" vertical="center" wrapText="1"/>
    </xf>
    <xf numFmtId="0" fontId="21" fillId="20" borderId="10" xfId="0" applyFont="1" applyFill="1" applyBorder="1" applyAlignment="1">
      <alignment horizontal="center" vertical="center" wrapText="1"/>
    </xf>
    <xf numFmtId="0" fontId="21" fillId="2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 wrapText="1"/>
    </xf>
    <xf numFmtId="0" fontId="25" fillId="23" borderId="10" xfId="0" applyFont="1" applyFill="1" applyBorder="1" applyAlignment="1">
      <alignment horizontal="center" vertical="center"/>
    </xf>
    <xf numFmtId="0" fontId="25" fillId="23" borderId="14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26" borderId="10" xfId="0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28" fillId="0" borderId="25" xfId="0" applyFont="1" applyBorder="1"/>
    <xf numFmtId="0" fontId="21" fillId="22" borderId="33" xfId="0" applyFont="1" applyFill="1" applyBorder="1" applyAlignment="1">
      <alignment horizontal="center" vertical="center"/>
    </xf>
    <xf numFmtId="164" fontId="21" fillId="22" borderId="0" xfId="0" applyNumberFormat="1" applyFont="1" applyFill="1" applyBorder="1" applyAlignment="1">
      <alignment vertical="center"/>
    </xf>
    <xf numFmtId="0" fontId="20" fillId="0" borderId="33" xfId="0" applyFont="1" applyBorder="1" applyAlignment="1">
      <alignment horizontal="center" vertical="center"/>
    </xf>
    <xf numFmtId="0" fontId="32" fillId="0" borderId="25" xfId="0" applyFont="1" applyBorder="1" applyAlignment="1">
      <alignment horizontal="center" vertical="top"/>
    </xf>
    <xf numFmtId="0" fontId="21" fillId="22" borderId="34" xfId="0" applyFont="1" applyFill="1" applyBorder="1" applyAlignment="1">
      <alignment horizontal="center" vertical="center"/>
    </xf>
    <xf numFmtId="0" fontId="32" fillId="22" borderId="36" xfId="0" applyFont="1" applyFill="1" applyBorder="1" applyAlignment="1">
      <alignment horizontal="center" vertical="top"/>
    </xf>
    <xf numFmtId="164" fontId="21" fillId="27" borderId="24" xfId="0" applyNumberFormat="1" applyFont="1" applyFill="1" applyBorder="1" applyAlignment="1">
      <alignment vertical="center"/>
    </xf>
    <xf numFmtId="0" fontId="19" fillId="0" borderId="16" xfId="0" applyFont="1" applyBorder="1" applyAlignment="1">
      <alignment horizontal="center" vertical="center" wrapText="1"/>
    </xf>
    <xf numFmtId="164" fontId="21" fillId="22" borderId="16" xfId="0" applyNumberFormat="1" applyFont="1" applyFill="1" applyBorder="1" applyAlignment="1">
      <alignment horizontal="center" vertical="center"/>
    </xf>
    <xf numFmtId="164" fontId="20" fillId="0" borderId="16" xfId="0" applyNumberFormat="1" applyFont="1" applyBorder="1" applyAlignment="1">
      <alignment horizontal="center" vertical="center"/>
    </xf>
    <xf numFmtId="164" fontId="21" fillId="27" borderId="16" xfId="0" applyNumberFormat="1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vertical="top"/>
    </xf>
    <xf numFmtId="0" fontId="34" fillId="16" borderId="10" xfId="0" applyFont="1" applyFill="1" applyBorder="1" applyAlignment="1">
      <alignment horizontal="left" vertical="center" wrapText="1"/>
    </xf>
    <xf numFmtId="0" fontId="34" fillId="0" borderId="16" xfId="0" applyFont="1" applyFill="1" applyBorder="1" applyAlignment="1">
      <alignment vertical="top" wrapText="1"/>
    </xf>
    <xf numFmtId="0" fontId="35" fillId="21" borderId="16" xfId="0" applyFont="1" applyFill="1" applyBorder="1" applyAlignment="1">
      <alignment vertical="top" wrapText="1"/>
    </xf>
    <xf numFmtId="0" fontId="34" fillId="16" borderId="10" xfId="0" applyFont="1" applyFill="1" applyBorder="1" applyAlignment="1">
      <alignment horizontal="left" vertical="top" wrapText="1"/>
    </xf>
    <xf numFmtId="0" fontId="34" fillId="20" borderId="10" xfId="0" applyFont="1" applyFill="1" applyBorder="1" applyAlignment="1">
      <alignment horizontal="left" vertical="top" wrapText="1"/>
    </xf>
    <xf numFmtId="0" fontId="34" fillId="0" borderId="10" xfId="0" applyFont="1" applyFill="1" applyBorder="1" applyAlignment="1">
      <alignment horizontal="left" vertical="top" wrapText="1"/>
    </xf>
    <xf numFmtId="0" fontId="34" fillId="0" borderId="18" xfId="0" applyFont="1" applyFill="1" applyBorder="1" applyAlignment="1">
      <alignment horizontal="left" vertical="center" wrapText="1"/>
    </xf>
    <xf numFmtId="0" fontId="34" fillId="0" borderId="11" xfId="0" applyFont="1" applyFill="1" applyBorder="1" applyAlignment="1">
      <alignment horizontal="left" vertical="top" wrapText="1"/>
    </xf>
    <xf numFmtId="0" fontId="34" fillId="16" borderId="10" xfId="0" applyFont="1" applyFill="1" applyBorder="1" applyAlignment="1">
      <alignment vertical="top" wrapText="1"/>
    </xf>
    <xf numFmtId="0" fontId="34" fillId="21" borderId="10" xfId="0" applyFont="1" applyFill="1" applyBorder="1" applyAlignment="1">
      <alignment vertical="top" wrapText="1"/>
    </xf>
    <xf numFmtId="0" fontId="34" fillId="21" borderId="10" xfId="0" applyFont="1" applyFill="1" applyBorder="1" applyAlignment="1">
      <alignment horizontal="left" vertical="center" wrapText="1"/>
    </xf>
    <xf numFmtId="0" fontId="34" fillId="20" borderId="10" xfId="0" applyFont="1" applyFill="1" applyBorder="1" applyAlignment="1">
      <alignment horizontal="left" vertical="center" wrapText="1"/>
    </xf>
    <xf numFmtId="0" fontId="35" fillId="16" borderId="0" xfId="0" applyFont="1" applyFill="1" applyBorder="1" applyAlignment="1">
      <alignment wrapText="1"/>
    </xf>
    <xf numFmtId="0" fontId="33" fillId="0" borderId="0" xfId="0" applyFont="1" applyBorder="1"/>
    <xf numFmtId="0" fontId="33" fillId="0" borderId="0" xfId="0" applyFont="1"/>
    <xf numFmtId="0" fontId="33" fillId="0" borderId="0" xfId="0" applyFont="1" applyFill="1" applyBorder="1"/>
    <xf numFmtId="0" fontId="36" fillId="0" borderId="0" xfId="0" applyFont="1"/>
    <xf numFmtId="0" fontId="27" fillId="0" borderId="10" xfId="0" applyFont="1" applyFill="1" applyBorder="1" applyAlignment="1">
      <alignment horizontal="center" vertical="top" wrapText="1"/>
    </xf>
    <xf numFmtId="164" fontId="21" fillId="18" borderId="11" xfId="0" applyNumberFormat="1" applyFont="1" applyFill="1" applyBorder="1" applyAlignment="1">
      <alignment horizontal="center" vertical="center"/>
    </xf>
    <xf numFmtId="0" fontId="35" fillId="21" borderId="18" xfId="0" applyFont="1" applyFill="1" applyBorder="1" applyAlignment="1">
      <alignment vertical="top" wrapText="1"/>
    </xf>
    <xf numFmtId="0" fontId="20" fillId="20" borderId="18" xfId="0" applyNumberFormat="1" applyFont="1" applyFill="1" applyBorder="1" applyAlignment="1">
      <alignment horizontal="center" vertical="top"/>
    </xf>
    <xf numFmtId="164" fontId="21" fillId="18" borderId="12" xfId="0" applyNumberFormat="1" applyFont="1" applyFill="1" applyBorder="1" applyAlignment="1">
      <alignment horizontal="center" vertical="center"/>
    </xf>
    <xf numFmtId="164" fontId="31" fillId="20" borderId="16" xfId="0" applyNumberFormat="1" applyFont="1" applyFill="1" applyBorder="1" applyAlignment="1">
      <alignment vertical="center"/>
    </xf>
    <xf numFmtId="0" fontId="21" fillId="18" borderId="11" xfId="0" applyFont="1" applyFill="1" applyBorder="1" applyAlignment="1">
      <alignment vertical="center"/>
    </xf>
    <xf numFmtId="0" fontId="25" fillId="16" borderId="11" xfId="0" applyFont="1" applyFill="1" applyBorder="1" applyAlignment="1">
      <alignment horizontal="center" vertical="center"/>
    </xf>
    <xf numFmtId="0" fontId="25" fillId="23" borderId="16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164" fontId="27" fillId="16" borderId="12" xfId="0" applyNumberFormat="1" applyFont="1" applyFill="1" applyBorder="1" applyAlignment="1">
      <alignment horizontal="center" vertical="center"/>
    </xf>
    <xf numFmtId="0" fontId="20" fillId="20" borderId="16" xfId="0" applyFont="1" applyFill="1" applyBorder="1" applyAlignment="1">
      <alignment horizontal="center" vertical="center"/>
    </xf>
    <xf numFmtId="49" fontId="20" fillId="0" borderId="16" xfId="0" applyNumberFormat="1" applyFont="1" applyBorder="1" applyAlignment="1">
      <alignment horizontal="center" vertical="center"/>
    </xf>
    <xf numFmtId="49" fontId="25" fillId="0" borderId="12" xfId="0" applyNumberFormat="1" applyFont="1" applyFill="1" applyBorder="1" applyAlignment="1">
      <alignment horizontal="center" vertical="top"/>
    </xf>
    <xf numFmtId="49" fontId="25" fillId="0" borderId="11" xfId="0" applyNumberFormat="1" applyFont="1" applyFill="1" applyBorder="1" applyAlignment="1">
      <alignment horizontal="center" vertical="top"/>
    </xf>
    <xf numFmtId="49" fontId="27" fillId="0" borderId="18" xfId="0" applyNumberFormat="1" applyFont="1" applyFill="1" applyBorder="1" applyAlignment="1">
      <alignment horizontal="center" vertical="top" wrapText="1"/>
    </xf>
    <xf numFmtId="49" fontId="27" fillId="0" borderId="42" xfId="0" applyNumberFormat="1" applyFont="1" applyFill="1" applyBorder="1" applyAlignment="1">
      <alignment horizontal="center" vertical="top" wrapText="1"/>
    </xf>
    <xf numFmtId="0" fontId="27" fillId="0" borderId="45" xfId="0" applyFont="1" applyFill="1" applyBorder="1" applyAlignment="1">
      <alignment horizontal="left" vertical="top" wrapText="1"/>
    </xf>
    <xf numFmtId="0" fontId="27" fillId="0" borderId="40" xfId="0" applyFont="1" applyFill="1" applyBorder="1" applyAlignment="1">
      <alignment horizontal="left" vertical="top" wrapText="1"/>
    </xf>
    <xf numFmtId="0" fontId="28" fillId="0" borderId="0" xfId="0" applyFont="1" applyAlignment="1">
      <alignment vertical="top"/>
    </xf>
    <xf numFmtId="0" fontId="20" fillId="0" borderId="32" xfId="0" applyFont="1" applyBorder="1" applyAlignment="1">
      <alignment horizontal="center" vertical="center"/>
    </xf>
    <xf numFmtId="0" fontId="38" fillId="20" borderId="10" xfId="0" applyFont="1" applyFill="1" applyBorder="1" applyAlignment="1">
      <alignment horizontal="center" vertical="center"/>
    </xf>
    <xf numFmtId="164" fontId="25" fillId="23" borderId="11" xfId="0" applyNumberFormat="1" applyFont="1" applyFill="1" applyBorder="1" applyAlignment="1">
      <alignment horizontal="center" vertical="center"/>
    </xf>
    <xf numFmtId="164" fontId="27" fillId="0" borderId="20" xfId="0" applyNumberFormat="1" applyFont="1" applyFill="1" applyBorder="1" applyAlignment="1">
      <alignment horizontal="center" vertical="center"/>
    </xf>
    <xf numFmtId="164" fontId="27" fillId="20" borderId="15" xfId="0" applyNumberFormat="1" applyFont="1" applyFill="1" applyBorder="1" applyAlignment="1">
      <alignment horizontal="center" vertical="center"/>
    </xf>
    <xf numFmtId="164" fontId="27" fillId="20" borderId="17" xfId="0" applyNumberFormat="1" applyFont="1" applyFill="1" applyBorder="1" applyAlignment="1">
      <alignment horizontal="center" vertical="center"/>
    </xf>
    <xf numFmtId="164" fontId="27" fillId="20" borderId="16" xfId="0" applyNumberFormat="1" applyFont="1" applyFill="1" applyBorder="1" applyAlignment="1">
      <alignment horizontal="center" vertical="center"/>
    </xf>
    <xf numFmtId="164" fontId="29" fillId="22" borderId="10" xfId="0" applyNumberFormat="1" applyFont="1" applyFill="1" applyBorder="1" applyAlignment="1">
      <alignment horizontal="center" vertical="center"/>
    </xf>
    <xf numFmtId="164" fontId="27" fillId="22" borderId="16" xfId="0" applyNumberFormat="1" applyFont="1" applyFill="1" applyBorder="1" applyAlignment="1">
      <alignment vertical="center"/>
    </xf>
    <xf numFmtId="164" fontId="20" fillId="22" borderId="10" xfId="0" applyNumberFormat="1" applyFont="1" applyFill="1" applyBorder="1" applyAlignment="1">
      <alignment horizontal="center" vertical="center"/>
    </xf>
    <xf numFmtId="0" fontId="27" fillId="20" borderId="10" xfId="0" applyFont="1" applyFill="1" applyBorder="1" applyAlignment="1">
      <alignment horizontal="center" vertical="top"/>
    </xf>
    <xf numFmtId="0" fontId="35" fillId="20" borderId="10" xfId="0" applyFont="1" applyFill="1" applyBorder="1" applyAlignment="1">
      <alignment horizontal="left" vertical="top" wrapText="1"/>
    </xf>
    <xf numFmtId="164" fontId="20" fillId="20" borderId="15" xfId="0" applyNumberFormat="1" applyFont="1" applyFill="1" applyBorder="1" applyAlignment="1">
      <alignment horizontal="center" vertical="center"/>
    </xf>
    <xf numFmtId="164" fontId="27" fillId="20" borderId="23" xfId="0" applyNumberFormat="1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/>
    </xf>
    <xf numFmtId="0" fontId="20" fillId="0" borderId="10" xfId="25" applyFont="1" applyBorder="1" applyAlignment="1">
      <alignment horizontal="center" vertical="top" wrapText="1"/>
    </xf>
    <xf numFmtId="164" fontId="21" fillId="6" borderId="22" xfId="0" applyNumberFormat="1" applyFont="1" applyFill="1" applyBorder="1" applyAlignment="1">
      <alignment horizontal="center" vertical="center"/>
    </xf>
    <xf numFmtId="0" fontId="20" fillId="20" borderId="16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top" wrapText="1"/>
    </xf>
    <xf numFmtId="0" fontId="0" fillId="0" borderId="0" xfId="0"/>
    <xf numFmtId="0" fontId="28" fillId="0" borderId="0" xfId="0" applyFont="1" applyBorder="1" applyAlignment="1">
      <alignment vertical="top"/>
    </xf>
    <xf numFmtId="0" fontId="28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vertical="top"/>
    </xf>
    <xf numFmtId="0" fontId="28" fillId="0" borderId="0" xfId="0" applyFont="1" applyBorder="1"/>
    <xf numFmtId="14" fontId="19" fillId="0" borderId="0" xfId="0" applyNumberFormat="1" applyFont="1" applyAlignment="1">
      <alignment vertical="center"/>
    </xf>
    <xf numFmtId="164" fontId="27" fillId="16" borderId="11" xfId="0" applyNumberFormat="1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center" vertical="center" wrapText="1"/>
    </xf>
    <xf numFmtId="164" fontId="27" fillId="20" borderId="11" xfId="0" applyNumberFormat="1" applyFont="1" applyFill="1" applyBorder="1" applyAlignment="1">
      <alignment horizontal="center" vertical="center"/>
    </xf>
    <xf numFmtId="164" fontId="20" fillId="22" borderId="30" xfId="0" applyNumberFormat="1" applyFont="1" applyFill="1" applyBorder="1" applyAlignment="1">
      <alignment horizontal="center" vertical="center"/>
    </xf>
    <xf numFmtId="0" fontId="32" fillId="0" borderId="0" xfId="0" applyFont="1" applyAlignment="1">
      <alignment vertical="top"/>
    </xf>
    <xf numFmtId="167" fontId="22" fillId="0" borderId="0" xfId="77" applyNumberFormat="1" applyAlignment="1">
      <alignment vertical="top"/>
    </xf>
    <xf numFmtId="0" fontId="32" fillId="0" borderId="0" xfId="0" applyFont="1" applyAlignment="1">
      <alignment horizontal="center" vertical="top"/>
    </xf>
    <xf numFmtId="164" fontId="32" fillId="0" borderId="0" xfId="0" applyNumberFormat="1" applyFont="1" applyAlignment="1">
      <alignment vertical="center"/>
    </xf>
    <xf numFmtId="0" fontId="32" fillId="0" borderId="0" xfId="0" applyFont="1" applyAlignment="1">
      <alignment vertical="center"/>
    </xf>
    <xf numFmtId="14" fontId="35" fillId="0" borderId="0" xfId="0" applyNumberFormat="1" applyFont="1" applyAlignment="1">
      <alignment vertical="center"/>
    </xf>
    <xf numFmtId="0" fontId="32" fillId="0" borderId="0" xfId="0" applyFont="1" applyBorder="1" applyAlignment="1">
      <alignment vertical="top"/>
    </xf>
    <xf numFmtId="14" fontId="35" fillId="0" borderId="0" xfId="0" applyNumberFormat="1" applyFont="1" applyAlignment="1">
      <alignment horizontal="center" vertical="center"/>
    </xf>
    <xf numFmtId="14" fontId="35" fillId="0" borderId="0" xfId="0" applyNumberFormat="1" applyFont="1" applyAlignment="1">
      <alignment vertical="top"/>
    </xf>
    <xf numFmtId="0" fontId="27" fillId="21" borderId="16" xfId="0" applyFont="1" applyFill="1" applyBorder="1" applyAlignment="1">
      <alignment vertical="top" wrapText="1"/>
    </xf>
    <xf numFmtId="0" fontId="48" fillId="0" borderId="21" xfId="0" applyFont="1" applyBorder="1" applyAlignment="1">
      <alignment vertical="top"/>
    </xf>
    <xf numFmtId="0" fontId="48" fillId="0" borderId="0" xfId="0" applyFont="1" applyAlignment="1">
      <alignment vertical="top"/>
    </xf>
    <xf numFmtId="164" fontId="20" fillId="22" borderId="16" xfId="0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top"/>
    </xf>
    <xf numFmtId="0" fontId="20" fillId="21" borderId="16" xfId="0" applyFont="1" applyFill="1" applyBorder="1" applyAlignment="1">
      <alignment horizontal="center" vertical="top" wrapText="1"/>
    </xf>
    <xf numFmtId="14" fontId="35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center"/>
    </xf>
    <xf numFmtId="49" fontId="27" fillId="0" borderId="31" xfId="0" applyNumberFormat="1" applyFont="1" applyFill="1" applyBorder="1" applyAlignment="1">
      <alignment horizontal="center" vertical="top" wrapText="1"/>
    </xf>
    <xf numFmtId="49" fontId="27" fillId="0" borderId="11" xfId="0" applyNumberFormat="1" applyFont="1" applyFill="1" applyBorder="1" applyAlignment="1">
      <alignment horizontal="center" vertical="top" wrapText="1"/>
    </xf>
    <xf numFmtId="0" fontId="27" fillId="24" borderId="37" xfId="0" applyFont="1" applyFill="1" applyBorder="1" applyAlignment="1">
      <alignment horizontal="center" vertical="center" wrapText="1"/>
    </xf>
    <xf numFmtId="0" fontId="27" fillId="24" borderId="24" xfId="0" applyFont="1" applyFill="1" applyBorder="1" applyAlignment="1">
      <alignment horizontal="center" vertical="center" wrapText="1"/>
    </xf>
    <xf numFmtId="0" fontId="27" fillId="24" borderId="25" xfId="0" applyFont="1" applyFill="1" applyBorder="1" applyAlignment="1">
      <alignment horizontal="center" vertical="center" wrapText="1"/>
    </xf>
    <xf numFmtId="49" fontId="27" fillId="0" borderId="12" xfId="0" applyNumberFormat="1" applyFont="1" applyFill="1" applyBorder="1" applyAlignment="1">
      <alignment horizontal="center" vertical="top" wrapText="1"/>
    </xf>
    <xf numFmtId="0" fontId="27" fillId="0" borderId="12" xfId="0" applyFont="1" applyFill="1" applyBorder="1" applyAlignment="1">
      <alignment horizontal="left" vertical="top" wrapText="1"/>
    </xf>
    <xf numFmtId="0" fontId="27" fillId="0" borderId="11" xfId="0" applyFont="1" applyFill="1" applyBorder="1" applyAlignment="1">
      <alignment horizontal="left" vertical="top" wrapText="1"/>
    </xf>
    <xf numFmtId="49" fontId="25" fillId="0" borderId="12" xfId="0" applyNumberFormat="1" applyFont="1" applyFill="1" applyBorder="1" applyAlignment="1">
      <alignment horizontal="center" vertical="top"/>
    </xf>
    <xf numFmtId="49" fontId="25" fillId="0" borderId="11" xfId="0" applyNumberFormat="1" applyFont="1" applyFill="1" applyBorder="1" applyAlignment="1">
      <alignment horizontal="center" vertical="top"/>
    </xf>
    <xf numFmtId="0" fontId="27" fillId="16" borderId="12" xfId="0" applyFont="1" applyFill="1" applyBorder="1" applyAlignment="1">
      <alignment horizontal="left" vertical="top" wrapText="1"/>
    </xf>
    <xf numFmtId="0" fontId="27" fillId="16" borderId="11" xfId="0" applyFont="1" applyFill="1" applyBorder="1" applyAlignment="1">
      <alignment horizontal="left" vertical="top" wrapText="1"/>
    </xf>
    <xf numFmtId="49" fontId="25" fillId="0" borderId="18" xfId="0" applyNumberFormat="1" applyFont="1" applyFill="1" applyBorder="1" applyAlignment="1">
      <alignment horizontal="center" vertical="top"/>
    </xf>
    <xf numFmtId="49" fontId="25" fillId="0" borderId="42" xfId="0" applyNumberFormat="1" applyFont="1" applyFill="1" applyBorder="1" applyAlignment="1">
      <alignment horizontal="center" vertical="top"/>
    </xf>
    <xf numFmtId="0" fontId="21" fillId="6" borderId="15" xfId="0" applyFont="1" applyFill="1" applyBorder="1" applyAlignment="1">
      <alignment horizontal="left" vertical="top" wrapText="1"/>
    </xf>
    <xf numFmtId="0" fontId="21" fillId="6" borderId="26" xfId="0" applyFont="1" applyFill="1" applyBorder="1" applyAlignment="1">
      <alignment horizontal="left" vertical="top" wrapText="1"/>
    </xf>
    <xf numFmtId="0" fontId="21" fillId="6" borderId="14" xfId="0" applyFont="1" applyFill="1" applyBorder="1" applyAlignment="1">
      <alignment horizontal="left" vertical="top" wrapText="1"/>
    </xf>
    <xf numFmtId="49" fontId="27" fillId="0" borderId="10" xfId="0" applyNumberFormat="1" applyFont="1" applyFill="1" applyBorder="1" applyAlignment="1">
      <alignment horizontal="center" vertical="center"/>
    </xf>
    <xf numFmtId="49" fontId="25" fillId="11" borderId="15" xfId="0" applyNumberFormat="1" applyFont="1" applyFill="1" applyBorder="1" applyAlignment="1">
      <alignment horizontal="left" vertical="top" wrapText="1"/>
    </xf>
    <xf numFmtId="49" fontId="25" fillId="11" borderId="26" xfId="0" applyNumberFormat="1" applyFont="1" applyFill="1" applyBorder="1" applyAlignment="1">
      <alignment horizontal="left" vertical="top" wrapText="1"/>
    </xf>
    <xf numFmtId="49" fontId="25" fillId="11" borderId="14" xfId="0" applyNumberFormat="1" applyFont="1" applyFill="1" applyBorder="1" applyAlignment="1">
      <alignment horizontal="left" vertical="top" wrapText="1"/>
    </xf>
    <xf numFmtId="0" fontId="25" fillId="17" borderId="15" xfId="0" applyFont="1" applyFill="1" applyBorder="1" applyAlignment="1">
      <alignment horizontal="left" vertical="top" wrapText="1"/>
    </xf>
    <xf numFmtId="0" fontId="25" fillId="17" borderId="26" xfId="0" applyFont="1" applyFill="1" applyBorder="1" applyAlignment="1">
      <alignment horizontal="left" vertical="top" wrapText="1"/>
    </xf>
    <xf numFmtId="0" fontId="25" fillId="17" borderId="14" xfId="0" applyFont="1" applyFill="1" applyBorder="1" applyAlignment="1">
      <alignment horizontal="left" vertical="top" wrapText="1"/>
    </xf>
    <xf numFmtId="49" fontId="21" fillId="7" borderId="10" xfId="0" applyNumberFormat="1" applyFont="1" applyFill="1" applyBorder="1" applyAlignment="1">
      <alignment horizontal="center" vertical="top"/>
    </xf>
    <xf numFmtId="49" fontId="21" fillId="6" borderId="10" xfId="0" applyNumberFormat="1" applyFont="1" applyFill="1" applyBorder="1" applyAlignment="1">
      <alignment horizontal="center" vertical="top"/>
    </xf>
    <xf numFmtId="49" fontId="21" fillId="0" borderId="10" xfId="0" applyNumberFormat="1" applyFont="1" applyBorder="1" applyAlignment="1">
      <alignment horizontal="center" vertical="top"/>
    </xf>
    <xf numFmtId="0" fontId="20" fillId="0" borderId="10" xfId="0" applyFont="1" applyFill="1" applyBorder="1" applyAlignment="1">
      <alignment horizontal="left" vertical="top" wrapText="1"/>
    </xf>
    <xf numFmtId="49" fontId="20" fillId="0" borderId="10" xfId="0" applyNumberFormat="1" applyFont="1" applyBorder="1" applyAlignment="1">
      <alignment horizontal="center" vertical="center" wrapText="1"/>
    </xf>
    <xf numFmtId="49" fontId="20" fillId="0" borderId="15" xfId="0" applyNumberFormat="1" applyFont="1" applyBorder="1" applyAlignment="1">
      <alignment horizontal="center" vertical="center" wrapText="1"/>
    </xf>
    <xf numFmtId="0" fontId="35" fillId="18" borderId="38" xfId="0" applyFont="1" applyFill="1" applyBorder="1" applyAlignment="1">
      <alignment horizontal="center" vertical="top" wrapText="1"/>
    </xf>
    <xf numFmtId="0" fontId="35" fillId="18" borderId="32" xfId="0" applyFont="1" applyFill="1" applyBorder="1" applyAlignment="1">
      <alignment horizontal="center" vertical="top" wrapText="1"/>
    </xf>
    <xf numFmtId="0" fontId="35" fillId="18" borderId="39" xfId="0" applyFont="1" applyFill="1" applyBorder="1" applyAlignment="1">
      <alignment horizontal="center" vertical="top" wrapText="1"/>
    </xf>
    <xf numFmtId="49" fontId="25" fillId="0" borderId="10" xfId="0" applyNumberFormat="1" applyFont="1" applyFill="1" applyBorder="1" applyAlignment="1">
      <alignment horizontal="center" vertical="top"/>
    </xf>
    <xf numFmtId="0" fontId="25" fillId="7" borderId="15" xfId="0" applyFont="1" applyFill="1" applyBorder="1" applyAlignment="1">
      <alignment horizontal="left" vertical="top"/>
    </xf>
    <xf numFmtId="0" fontId="25" fillId="7" borderId="26" xfId="0" applyFont="1" applyFill="1" applyBorder="1" applyAlignment="1">
      <alignment horizontal="left" vertical="top"/>
    </xf>
    <xf numFmtId="0" fontId="25" fillId="7" borderId="14" xfId="0" applyFont="1" applyFill="1" applyBorder="1" applyAlignment="1">
      <alignment horizontal="left" vertical="top"/>
    </xf>
    <xf numFmtId="0" fontId="28" fillId="0" borderId="21" xfId="0" applyFont="1" applyBorder="1" applyAlignment="1">
      <alignment horizontal="center"/>
    </xf>
    <xf numFmtId="0" fontId="28" fillId="0" borderId="0" xfId="0" applyFont="1" applyAlignment="1">
      <alignment horizontal="center"/>
    </xf>
    <xf numFmtId="0" fontId="27" fillId="24" borderId="15" xfId="0" applyFont="1" applyFill="1" applyBorder="1" applyAlignment="1">
      <alignment horizontal="center" vertical="center" wrapText="1"/>
    </xf>
    <xf numFmtId="0" fontId="27" fillId="24" borderId="26" xfId="0" applyFont="1" applyFill="1" applyBorder="1" applyAlignment="1">
      <alignment horizontal="center" vertical="center" wrapText="1"/>
    </xf>
    <xf numFmtId="0" fontId="27" fillId="24" borderId="14" xfId="0" applyFont="1" applyFill="1" applyBorder="1" applyAlignment="1">
      <alignment horizontal="center" vertical="center" wrapText="1"/>
    </xf>
    <xf numFmtId="49" fontId="25" fillId="7" borderId="12" xfId="0" applyNumberFormat="1" applyFont="1" applyFill="1" applyBorder="1" applyAlignment="1">
      <alignment horizontal="center" vertical="top"/>
    </xf>
    <xf numFmtId="49" fontId="25" fillId="7" borderId="11" xfId="0" applyNumberFormat="1" applyFont="1" applyFill="1" applyBorder="1" applyAlignment="1">
      <alignment horizontal="center" vertical="top"/>
    </xf>
    <xf numFmtId="164" fontId="21" fillId="7" borderId="10" xfId="0" applyNumberFormat="1" applyFont="1" applyFill="1" applyBorder="1" applyAlignment="1">
      <alignment horizontal="center" vertical="top"/>
    </xf>
    <xf numFmtId="0" fontId="27" fillId="0" borderId="18" xfId="0" applyFont="1" applyFill="1" applyBorder="1" applyAlignment="1">
      <alignment horizontal="left" vertical="top" wrapText="1"/>
    </xf>
    <xf numFmtId="0" fontId="27" fillId="0" borderId="42" xfId="0" applyFont="1" applyFill="1" applyBorder="1" applyAlignment="1">
      <alignment horizontal="left" vertical="top" wrapText="1"/>
    </xf>
    <xf numFmtId="49" fontId="27" fillId="20" borderId="18" xfId="0" applyNumberFormat="1" applyFont="1" applyFill="1" applyBorder="1" applyAlignment="1">
      <alignment horizontal="center" vertical="top"/>
    </xf>
    <xf numFmtId="49" fontId="27" fillId="20" borderId="42" xfId="0" applyNumberFormat="1" applyFont="1" applyFill="1" applyBorder="1" applyAlignment="1">
      <alignment horizontal="center" vertical="top"/>
    </xf>
    <xf numFmtId="49" fontId="25" fillId="7" borderId="10" xfId="0" applyNumberFormat="1" applyFont="1" applyFill="1" applyBorder="1" applyAlignment="1">
      <alignment horizontal="center" vertical="top"/>
    </xf>
    <xf numFmtId="0" fontId="27" fillId="25" borderId="15" xfId="0" applyFont="1" applyFill="1" applyBorder="1" applyAlignment="1">
      <alignment horizontal="left" vertical="top" wrapText="1"/>
    </xf>
    <xf numFmtId="0" fontId="27" fillId="25" borderId="26" xfId="0" applyFont="1" applyFill="1" applyBorder="1" applyAlignment="1">
      <alignment horizontal="left" vertical="top" wrapText="1"/>
    </xf>
    <xf numFmtId="0" fontId="27" fillId="25" borderId="14" xfId="0" applyFont="1" applyFill="1" applyBorder="1" applyAlignment="1">
      <alignment horizontal="left" vertical="top" wrapText="1"/>
    </xf>
    <xf numFmtId="0" fontId="27" fillId="16" borderId="10" xfId="0" applyFont="1" applyFill="1" applyBorder="1" applyAlignment="1">
      <alignment horizontal="center" vertical="top"/>
    </xf>
    <xf numFmtId="0" fontId="27" fillId="25" borderId="10" xfId="0" applyFont="1" applyFill="1" applyBorder="1" applyAlignment="1">
      <alignment horizontal="left" vertical="top" wrapText="1"/>
    </xf>
    <xf numFmtId="49" fontId="21" fillId="6" borderId="12" xfId="0" applyNumberFormat="1" applyFont="1" applyFill="1" applyBorder="1" applyAlignment="1">
      <alignment horizontal="center" vertical="top"/>
    </xf>
    <xf numFmtId="49" fontId="21" fillId="6" borderId="11" xfId="0" applyNumberFormat="1" applyFont="1" applyFill="1" applyBorder="1" applyAlignment="1">
      <alignment horizontal="center" vertical="top"/>
    </xf>
    <xf numFmtId="0" fontId="28" fillId="0" borderId="21" xfId="0" applyFont="1" applyBorder="1" applyAlignment="1">
      <alignment horizontal="center" wrapText="1"/>
    </xf>
    <xf numFmtId="0" fontId="28" fillId="0" borderId="0" xfId="0" applyFont="1" applyBorder="1" applyAlignment="1">
      <alignment horizontal="center" wrapText="1"/>
    </xf>
    <xf numFmtId="49" fontId="25" fillId="17" borderId="10" xfId="0" applyNumberFormat="1" applyFont="1" applyFill="1" applyBorder="1" applyAlignment="1">
      <alignment horizontal="right" vertical="top"/>
    </xf>
    <xf numFmtId="0" fontId="27" fillId="17" borderId="10" xfId="0" applyFont="1" applyFill="1" applyBorder="1" applyAlignment="1">
      <alignment vertical="top" wrapText="1"/>
    </xf>
    <xf numFmtId="49" fontId="21" fillId="7" borderId="10" xfId="0" applyNumberFormat="1" applyFont="1" applyFill="1" applyBorder="1" applyAlignment="1">
      <alignment horizontal="right" vertical="top"/>
    </xf>
    <xf numFmtId="49" fontId="25" fillId="7" borderId="18" xfId="0" applyNumberFormat="1" applyFont="1" applyFill="1" applyBorder="1" applyAlignment="1">
      <alignment horizontal="center" vertical="top"/>
    </xf>
    <xf numFmtId="49" fontId="25" fillId="7" borderId="42" xfId="0" applyNumberFormat="1" applyFont="1" applyFill="1" applyBorder="1" applyAlignment="1">
      <alignment horizontal="center" vertical="top"/>
    </xf>
    <xf numFmtId="49" fontId="25" fillId="6" borderId="15" xfId="0" applyNumberFormat="1" applyFont="1" applyFill="1" applyBorder="1" applyAlignment="1">
      <alignment horizontal="right" vertical="top"/>
    </xf>
    <xf numFmtId="49" fontId="25" fillId="6" borderId="26" xfId="0" applyNumberFormat="1" applyFont="1" applyFill="1" applyBorder="1" applyAlignment="1">
      <alignment horizontal="right" vertical="top"/>
    </xf>
    <xf numFmtId="49" fontId="25" fillId="6" borderId="14" xfId="0" applyNumberFormat="1" applyFont="1" applyFill="1" applyBorder="1" applyAlignment="1">
      <alignment horizontal="right" vertical="top"/>
    </xf>
    <xf numFmtId="0" fontId="20" fillId="6" borderId="10" xfId="0" applyFont="1" applyFill="1" applyBorder="1" applyAlignment="1">
      <alignment vertical="top" wrapText="1"/>
    </xf>
    <xf numFmtId="49" fontId="27" fillId="0" borderId="12" xfId="0" applyNumberFormat="1" applyFont="1" applyFill="1" applyBorder="1" applyAlignment="1">
      <alignment horizontal="center" vertical="top"/>
    </xf>
    <xf numFmtId="49" fontId="27" fillId="0" borderId="11" xfId="0" applyNumberFormat="1" applyFont="1" applyFill="1" applyBorder="1" applyAlignment="1">
      <alignment horizontal="center" vertical="top"/>
    </xf>
    <xf numFmtId="0" fontId="25" fillId="19" borderId="17" xfId="0" applyFont="1" applyFill="1" applyBorder="1" applyAlignment="1">
      <alignment horizontal="left" vertical="top" wrapText="1"/>
    </xf>
    <xf numFmtId="0" fontId="25" fillId="19" borderId="27" xfId="0" applyFont="1" applyFill="1" applyBorder="1" applyAlignment="1">
      <alignment horizontal="left" vertical="top" wrapText="1"/>
    </xf>
    <xf numFmtId="0" fontId="25" fillId="19" borderId="28" xfId="0" applyFont="1" applyFill="1" applyBorder="1" applyAlignment="1">
      <alignment horizontal="left" vertical="top" wrapText="1"/>
    </xf>
    <xf numFmtId="49" fontId="21" fillId="6" borderId="18" xfId="0" applyNumberFormat="1" applyFont="1" applyFill="1" applyBorder="1" applyAlignment="1">
      <alignment horizontal="center" vertical="top"/>
    </xf>
    <xf numFmtId="49" fontId="21" fillId="6" borderId="42" xfId="0" applyNumberFormat="1" applyFont="1" applyFill="1" applyBorder="1" applyAlignment="1">
      <alignment horizontal="center" vertical="top"/>
    </xf>
    <xf numFmtId="0" fontId="27" fillId="21" borderId="12" xfId="0" applyFont="1" applyFill="1" applyBorder="1" applyAlignment="1">
      <alignment horizontal="left" vertical="top" wrapText="1"/>
    </xf>
    <xf numFmtId="0" fontId="27" fillId="21" borderId="11" xfId="0" applyFont="1" applyFill="1" applyBorder="1" applyAlignment="1">
      <alignment horizontal="left" vertical="top" wrapText="1"/>
    </xf>
    <xf numFmtId="49" fontId="27" fillId="20" borderId="12" xfId="0" applyNumberFormat="1" applyFont="1" applyFill="1" applyBorder="1" applyAlignment="1">
      <alignment horizontal="center" vertical="top"/>
    </xf>
    <xf numFmtId="49" fontId="27" fillId="20" borderId="11" xfId="0" applyNumberFormat="1" applyFont="1" applyFill="1" applyBorder="1" applyAlignment="1">
      <alignment horizontal="center" vertical="top"/>
    </xf>
    <xf numFmtId="0" fontId="0" fillId="0" borderId="0" xfId="0" applyBorder="1" applyAlignment="1">
      <alignment horizontal="center"/>
    </xf>
    <xf numFmtId="0" fontId="20" fillId="0" borderId="23" xfId="0" applyFont="1" applyBorder="1" applyAlignment="1">
      <alignment horizontal="left" vertical="center"/>
    </xf>
    <xf numFmtId="0" fontId="20" fillId="0" borderId="24" xfId="0" applyFont="1" applyBorder="1" applyAlignment="1">
      <alignment horizontal="left" vertical="center"/>
    </xf>
    <xf numFmtId="0" fontId="20" fillId="0" borderId="23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1" fillId="22" borderId="0" xfId="0" applyFont="1" applyFill="1" applyBorder="1" applyAlignment="1">
      <alignment horizontal="left" vertical="center"/>
    </xf>
    <xf numFmtId="0" fontId="21" fillId="27" borderId="23" xfId="0" applyFont="1" applyFill="1" applyBorder="1" applyAlignment="1">
      <alignment horizontal="center" vertical="center" wrapText="1"/>
    </xf>
    <xf numFmtId="0" fontId="21" fillId="27" borderId="24" xfId="0" applyFont="1" applyFill="1" applyBorder="1" applyAlignment="1">
      <alignment horizontal="center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4" xfId="0" applyFont="1" applyBorder="1" applyAlignment="1">
      <alignment horizontal="left" vertical="center" wrapText="1"/>
    </xf>
    <xf numFmtId="0" fontId="20" fillId="0" borderId="34" xfId="0" applyFont="1" applyBorder="1" applyAlignment="1">
      <alignment horizontal="left" vertical="center"/>
    </xf>
    <xf numFmtId="0" fontId="20" fillId="0" borderId="35" xfId="0" applyFont="1" applyBorder="1" applyAlignment="1">
      <alignment horizontal="left" vertical="center"/>
    </xf>
    <xf numFmtId="0" fontId="21" fillId="22" borderId="34" xfId="0" applyFont="1" applyFill="1" applyBorder="1" applyAlignment="1">
      <alignment horizontal="left" vertical="center"/>
    </xf>
    <xf numFmtId="0" fontId="21" fillId="22" borderId="35" xfId="0" applyFont="1" applyFill="1" applyBorder="1" applyAlignment="1">
      <alignment horizontal="left" vertical="center"/>
    </xf>
    <xf numFmtId="0" fontId="20" fillId="0" borderId="25" xfId="0" applyFont="1" applyBorder="1" applyAlignment="1">
      <alignment horizontal="left" vertical="center" wrapText="1"/>
    </xf>
    <xf numFmtId="49" fontId="25" fillId="7" borderId="13" xfId="0" applyNumberFormat="1" applyFont="1" applyFill="1" applyBorder="1" applyAlignment="1">
      <alignment horizontal="center" vertical="top"/>
    </xf>
    <xf numFmtId="0" fontId="27" fillId="20" borderId="12" xfId="0" applyFont="1" applyFill="1" applyBorder="1" applyAlignment="1">
      <alignment horizontal="left" vertical="top" wrapText="1"/>
    </xf>
    <xf numFmtId="0" fontId="27" fillId="20" borderId="13" xfId="0" applyFont="1" applyFill="1" applyBorder="1" applyAlignment="1">
      <alignment horizontal="left" vertical="top" wrapText="1"/>
    </xf>
    <xf numFmtId="0" fontId="27" fillId="20" borderId="11" xfId="0" applyFont="1" applyFill="1" applyBorder="1" applyAlignment="1">
      <alignment horizontal="left" vertical="top" wrapText="1"/>
    </xf>
    <xf numFmtId="0" fontId="27" fillId="16" borderId="10" xfId="0" applyFont="1" applyFill="1" applyBorder="1" applyAlignment="1">
      <alignment horizontal="left" vertical="top" wrapText="1"/>
    </xf>
    <xf numFmtId="0" fontId="27" fillId="0" borderId="31" xfId="0" applyFont="1" applyFill="1" applyBorder="1" applyAlignment="1">
      <alignment horizontal="left" vertical="top" wrapText="1"/>
    </xf>
    <xf numFmtId="49" fontId="27" fillId="20" borderId="10" xfId="0" applyNumberFormat="1" applyFont="1" applyFill="1" applyBorder="1" applyAlignment="1">
      <alignment horizontal="center" vertical="top"/>
    </xf>
    <xf numFmtId="0" fontId="34" fillId="21" borderId="10" xfId="0" applyFont="1" applyFill="1" applyBorder="1" applyAlignment="1">
      <alignment horizontal="left" vertical="top" wrapText="1"/>
    </xf>
    <xf numFmtId="0" fontId="29" fillId="16" borderId="10" xfId="0" applyFont="1" applyFill="1" applyBorder="1" applyAlignment="1">
      <alignment horizontal="center" vertical="top"/>
    </xf>
    <xf numFmtId="49" fontId="25" fillId="6" borderId="10" xfId="0" applyNumberFormat="1" applyFont="1" applyFill="1" applyBorder="1" applyAlignment="1">
      <alignment horizontal="right" vertical="top"/>
    </xf>
    <xf numFmtId="0" fontId="27" fillId="24" borderId="15" xfId="0" applyFont="1" applyFill="1" applyBorder="1" applyAlignment="1">
      <alignment horizontal="center" vertical="top" wrapText="1"/>
    </xf>
    <xf numFmtId="0" fontId="27" fillId="24" borderId="26" xfId="0" applyFont="1" applyFill="1" applyBorder="1" applyAlignment="1">
      <alignment horizontal="center" vertical="top" wrapText="1"/>
    </xf>
    <xf numFmtId="0" fontId="27" fillId="24" borderId="14" xfId="0" applyFont="1" applyFill="1" applyBorder="1" applyAlignment="1">
      <alignment horizontal="center" vertical="top" wrapText="1"/>
    </xf>
    <xf numFmtId="0" fontId="27" fillId="24" borderId="22" xfId="0" applyFont="1" applyFill="1" applyBorder="1" applyAlignment="1">
      <alignment horizontal="center" vertical="top" wrapText="1"/>
    </xf>
    <xf numFmtId="0" fontId="27" fillId="24" borderId="29" xfId="0" applyFont="1" applyFill="1" applyBorder="1" applyAlignment="1">
      <alignment horizontal="center" vertical="top" wrapText="1"/>
    </xf>
    <xf numFmtId="0" fontId="27" fillId="24" borderId="30" xfId="0" applyFont="1" applyFill="1" applyBorder="1" applyAlignment="1">
      <alignment horizontal="center" vertical="top" wrapText="1"/>
    </xf>
    <xf numFmtId="0" fontId="27" fillId="24" borderId="17" xfId="0" applyFont="1" applyFill="1" applyBorder="1" applyAlignment="1">
      <alignment horizontal="center" vertical="top" wrapText="1"/>
    </xf>
    <xf numFmtId="0" fontId="27" fillId="24" borderId="27" xfId="0" applyFont="1" applyFill="1" applyBorder="1" applyAlignment="1">
      <alignment horizontal="center" vertical="top" wrapText="1"/>
    </xf>
    <xf numFmtId="0" fontId="27" fillId="24" borderId="28" xfId="0" applyFont="1" applyFill="1" applyBorder="1" applyAlignment="1">
      <alignment horizontal="center" vertical="top" wrapText="1"/>
    </xf>
    <xf numFmtId="0" fontId="35" fillId="21" borderId="18" xfId="0" applyFont="1" applyFill="1" applyBorder="1" applyAlignment="1">
      <alignment horizontal="left" vertical="top" wrapText="1"/>
    </xf>
    <xf numFmtId="0" fontId="35" fillId="21" borderId="42" xfId="0" applyFont="1" applyFill="1" applyBorder="1" applyAlignment="1">
      <alignment horizontal="left" vertical="top" wrapText="1"/>
    </xf>
    <xf numFmtId="0" fontId="37" fillId="21" borderId="18" xfId="0" applyFont="1" applyFill="1" applyBorder="1" applyAlignment="1">
      <alignment horizontal="center" vertical="top" wrapText="1"/>
    </xf>
    <xf numFmtId="0" fontId="37" fillId="21" borderId="42" xfId="0" applyFont="1" applyFill="1" applyBorder="1" applyAlignment="1">
      <alignment horizontal="center" vertical="top" wrapText="1"/>
    </xf>
    <xf numFmtId="49" fontId="27" fillId="20" borderId="18" xfId="0" applyNumberFormat="1" applyFont="1" applyFill="1" applyBorder="1" applyAlignment="1">
      <alignment horizontal="center" vertical="center"/>
    </xf>
    <xf numFmtId="49" fontId="27" fillId="20" borderId="44" xfId="0" applyNumberFormat="1" applyFont="1" applyFill="1" applyBorder="1" applyAlignment="1">
      <alignment horizontal="center" vertical="center"/>
    </xf>
    <xf numFmtId="49" fontId="27" fillId="20" borderId="42" xfId="0" applyNumberFormat="1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44" xfId="0" applyFont="1" applyFill="1" applyBorder="1" applyAlignment="1">
      <alignment horizontal="center" vertical="center"/>
    </xf>
    <xf numFmtId="0" fontId="21" fillId="0" borderId="42" xfId="0" applyFont="1" applyFill="1" applyBorder="1" applyAlignment="1">
      <alignment horizontal="center" vertical="center"/>
    </xf>
    <xf numFmtId="164" fontId="27" fillId="20" borderId="51" xfId="0" applyNumberFormat="1" applyFont="1" applyFill="1" applyBorder="1" applyAlignment="1">
      <alignment horizontal="center" vertical="center"/>
    </xf>
    <xf numFmtId="164" fontId="27" fillId="20" borderId="52" xfId="0" applyNumberFormat="1" applyFont="1" applyFill="1" applyBorder="1" applyAlignment="1">
      <alignment horizontal="center" vertical="center"/>
    </xf>
    <xf numFmtId="164" fontId="27" fillId="20" borderId="53" xfId="0" applyNumberFormat="1" applyFont="1" applyFill="1" applyBorder="1" applyAlignment="1">
      <alignment horizontal="center" vertical="center"/>
    </xf>
    <xf numFmtId="164" fontId="20" fillId="22" borderId="12" xfId="0" applyNumberFormat="1" applyFont="1" applyFill="1" applyBorder="1" applyAlignment="1">
      <alignment horizontal="center" vertical="center" wrapText="1"/>
    </xf>
    <xf numFmtId="164" fontId="20" fillId="22" borderId="13" xfId="0" applyNumberFormat="1" applyFont="1" applyFill="1" applyBorder="1" applyAlignment="1">
      <alignment horizontal="center" vertical="center" wrapText="1"/>
    </xf>
    <xf numFmtId="164" fontId="20" fillId="22" borderId="11" xfId="0" applyNumberFormat="1" applyFont="1" applyFill="1" applyBorder="1" applyAlignment="1">
      <alignment horizontal="center" vertical="center" wrapText="1"/>
    </xf>
    <xf numFmtId="164" fontId="27" fillId="16" borderId="12" xfId="0" applyNumberFormat="1" applyFont="1" applyFill="1" applyBorder="1" applyAlignment="1">
      <alignment horizontal="center" vertical="center"/>
    </xf>
    <xf numFmtId="164" fontId="27" fillId="16" borderId="13" xfId="0" applyNumberFormat="1" applyFont="1" applyFill="1" applyBorder="1" applyAlignment="1">
      <alignment horizontal="center" vertical="center"/>
    </xf>
    <xf numFmtId="164" fontId="27" fillId="16" borderId="11" xfId="0" applyNumberFormat="1" applyFont="1" applyFill="1" applyBorder="1" applyAlignment="1">
      <alignment horizontal="center" vertical="center"/>
    </xf>
    <xf numFmtId="49" fontId="27" fillId="20" borderId="31" xfId="0" applyNumberFormat="1" applyFont="1" applyFill="1" applyBorder="1" applyAlignment="1">
      <alignment horizontal="center" vertical="top" wrapText="1"/>
    </xf>
    <xf numFmtId="49" fontId="27" fillId="20" borderId="11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left" vertical="top" wrapText="1"/>
    </xf>
    <xf numFmtId="49" fontId="27" fillId="0" borderId="13" xfId="0" applyNumberFormat="1" applyFont="1" applyFill="1" applyBorder="1" applyAlignment="1">
      <alignment horizontal="center" vertical="top" wrapText="1"/>
    </xf>
    <xf numFmtId="0" fontId="27" fillId="0" borderId="16" xfId="0" applyFont="1" applyFill="1" applyBorder="1" applyAlignment="1">
      <alignment horizontal="left" vertical="top" wrapText="1"/>
    </xf>
    <xf numFmtId="0" fontId="27" fillId="0" borderId="12" xfId="0" applyFont="1" applyFill="1" applyBorder="1" applyAlignment="1">
      <alignment vertical="top" wrapText="1"/>
    </xf>
    <xf numFmtId="0" fontId="27" fillId="0" borderId="19" xfId="0" applyFont="1" applyFill="1" applyBorder="1" applyAlignment="1">
      <alignment vertical="top" wrapText="1"/>
    </xf>
    <xf numFmtId="49" fontId="21" fillId="6" borderId="13" xfId="0" applyNumberFormat="1" applyFont="1" applyFill="1" applyBorder="1" applyAlignment="1">
      <alignment horizontal="center" vertical="top"/>
    </xf>
    <xf numFmtId="49" fontId="25" fillId="0" borderId="13" xfId="0" applyNumberFormat="1" applyFont="1" applyFill="1" applyBorder="1" applyAlignment="1">
      <alignment horizontal="center" vertical="top"/>
    </xf>
    <xf numFmtId="49" fontId="27" fillId="20" borderId="12" xfId="0" applyNumberFormat="1" applyFont="1" applyFill="1" applyBorder="1" applyAlignment="1">
      <alignment horizontal="center" vertical="top" wrapText="1"/>
    </xf>
    <xf numFmtId="49" fontId="27" fillId="20" borderId="13" xfId="0" applyNumberFormat="1" applyFont="1" applyFill="1" applyBorder="1" applyAlignment="1">
      <alignment horizontal="center" vertical="top" wrapText="1"/>
    </xf>
    <xf numFmtId="0" fontId="27" fillId="27" borderId="12" xfId="0" applyFont="1" applyFill="1" applyBorder="1" applyAlignment="1">
      <alignment horizontal="left" vertical="top" wrapText="1"/>
    </xf>
    <xf numFmtId="0" fontId="27" fillId="27" borderId="11" xfId="0" applyFont="1" applyFill="1" applyBorder="1" applyAlignment="1">
      <alignment horizontal="left" vertical="top" wrapText="1"/>
    </xf>
    <xf numFmtId="49" fontId="21" fillId="6" borderId="22" xfId="0" applyNumberFormat="1" applyFont="1" applyFill="1" applyBorder="1" applyAlignment="1">
      <alignment horizontal="right" vertical="top"/>
    </xf>
    <xf numFmtId="49" fontId="21" fillId="6" borderId="29" xfId="0" applyNumberFormat="1" applyFont="1" applyFill="1" applyBorder="1" applyAlignment="1">
      <alignment horizontal="right" vertical="top"/>
    </xf>
    <xf numFmtId="49" fontId="21" fillId="6" borderId="30" xfId="0" applyNumberFormat="1" applyFont="1" applyFill="1" applyBorder="1" applyAlignment="1">
      <alignment horizontal="right" vertical="top"/>
    </xf>
    <xf numFmtId="0" fontId="27" fillId="25" borderId="12" xfId="0" applyFont="1" applyFill="1" applyBorder="1" applyAlignment="1">
      <alignment horizontal="left" vertical="top" wrapText="1"/>
    </xf>
    <xf numFmtId="49" fontId="27" fillId="16" borderId="10" xfId="0" applyNumberFormat="1" applyFont="1" applyFill="1" applyBorder="1" applyAlignment="1">
      <alignment horizontal="center" vertical="center"/>
    </xf>
    <xf numFmtId="49" fontId="27" fillId="20" borderId="12" xfId="0" applyNumberFormat="1" applyFont="1" applyFill="1" applyBorder="1" applyAlignment="1">
      <alignment horizontal="center" vertical="center"/>
    </xf>
    <xf numFmtId="49" fontId="27" fillId="20" borderId="19" xfId="0" applyNumberFormat="1" applyFont="1" applyFill="1" applyBorder="1" applyAlignment="1">
      <alignment horizontal="center" vertical="center"/>
    </xf>
    <xf numFmtId="0" fontId="21" fillId="6" borderId="29" xfId="0" applyFont="1" applyFill="1" applyBorder="1" applyAlignment="1">
      <alignment horizontal="left" vertical="top" wrapText="1"/>
    </xf>
    <xf numFmtId="0" fontId="21" fillId="6" borderId="30" xfId="0" applyFont="1" applyFill="1" applyBorder="1" applyAlignment="1">
      <alignment horizontal="left" vertical="top" wrapText="1"/>
    </xf>
    <xf numFmtId="0" fontId="20" fillId="6" borderId="16" xfId="0" applyFont="1" applyFill="1" applyBorder="1" applyAlignment="1">
      <alignment vertical="top" wrapText="1"/>
    </xf>
    <xf numFmtId="0" fontId="35" fillId="18" borderId="37" xfId="0" applyFont="1" applyFill="1" applyBorder="1" applyAlignment="1">
      <alignment horizontal="center" vertical="top" wrapText="1"/>
    </xf>
    <xf numFmtId="0" fontId="35" fillId="18" borderId="24" xfId="0" applyFont="1" applyFill="1" applyBorder="1" applyAlignment="1">
      <alignment horizontal="center" vertical="top" wrapText="1"/>
    </xf>
    <xf numFmtId="0" fontId="35" fillId="18" borderId="25" xfId="0" applyFont="1" applyFill="1" applyBorder="1" applyAlignment="1">
      <alignment horizontal="center" vertical="top" wrapText="1"/>
    </xf>
    <xf numFmtId="164" fontId="27" fillId="20" borderId="40" xfId="0" applyNumberFormat="1" applyFont="1" applyFill="1" applyBorder="1" applyAlignment="1">
      <alignment horizontal="center" vertical="center"/>
    </xf>
    <xf numFmtId="164" fontId="27" fillId="20" borderId="43" xfId="0" applyNumberFormat="1" applyFont="1" applyFill="1" applyBorder="1" applyAlignment="1">
      <alignment horizontal="center" vertical="center"/>
    </xf>
    <xf numFmtId="164" fontId="27" fillId="20" borderId="41" xfId="0" applyNumberFormat="1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left" vertical="top" wrapText="1"/>
    </xf>
    <xf numFmtId="49" fontId="25" fillId="0" borderId="15" xfId="0" applyNumberFormat="1" applyFont="1" applyFill="1" applyBorder="1" applyAlignment="1">
      <alignment horizontal="center" vertical="top"/>
    </xf>
    <xf numFmtId="0" fontId="27" fillId="0" borderId="10" xfId="0" applyFont="1" applyFill="1" applyBorder="1" applyAlignment="1">
      <alignment horizontal="center" vertical="top" textRotation="90" wrapText="1"/>
    </xf>
    <xf numFmtId="0" fontId="27" fillId="0" borderId="10" xfId="0" applyFont="1" applyFill="1" applyBorder="1" applyAlignment="1">
      <alignment horizontal="center" vertical="center" textRotation="90" wrapText="1"/>
    </xf>
    <xf numFmtId="164" fontId="31" fillId="20" borderId="18" xfId="0" applyNumberFormat="1" applyFont="1" applyFill="1" applyBorder="1" applyAlignment="1">
      <alignment horizontal="center" vertical="center"/>
    </xf>
    <xf numFmtId="164" fontId="31" fillId="20" borderId="44" xfId="0" applyNumberFormat="1" applyFont="1" applyFill="1" applyBorder="1" applyAlignment="1">
      <alignment horizontal="center" vertical="center"/>
    </xf>
    <xf numFmtId="164" fontId="31" fillId="20" borderId="42" xfId="0" applyNumberFormat="1" applyFont="1" applyFill="1" applyBorder="1" applyAlignment="1">
      <alignment horizontal="center" vertical="center"/>
    </xf>
    <xf numFmtId="164" fontId="27" fillId="22" borderId="12" xfId="0" applyNumberFormat="1" applyFont="1" applyFill="1" applyBorder="1" applyAlignment="1">
      <alignment vertical="center"/>
    </xf>
    <xf numFmtId="164" fontId="27" fillId="22" borderId="13" xfId="0" applyNumberFormat="1" applyFont="1" applyFill="1" applyBorder="1" applyAlignment="1">
      <alignment vertical="center"/>
    </xf>
    <xf numFmtId="164" fontId="27" fillId="22" borderId="19" xfId="0" applyNumberFormat="1" applyFont="1" applyFill="1" applyBorder="1" applyAlignment="1">
      <alignment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center" vertical="center"/>
    </xf>
    <xf numFmtId="0" fontId="27" fillId="0" borderId="10" xfId="0" applyFont="1" applyBorder="1" applyAlignment="1">
      <alignment vertical="top" wrapText="1"/>
    </xf>
    <xf numFmtId="0" fontId="27" fillId="0" borderId="12" xfId="0" applyFont="1" applyBorder="1" applyAlignment="1">
      <alignment vertical="top" wrapText="1"/>
    </xf>
    <xf numFmtId="0" fontId="27" fillId="21" borderId="12" xfId="0" applyFont="1" applyFill="1" applyBorder="1" applyAlignment="1">
      <alignment horizontal="center" vertical="center"/>
    </xf>
    <xf numFmtId="0" fontId="27" fillId="21" borderId="11" xfId="0" applyFont="1" applyFill="1" applyBorder="1" applyAlignment="1">
      <alignment horizontal="center" vertical="center"/>
    </xf>
    <xf numFmtId="0" fontId="27" fillId="16" borderId="12" xfId="0" applyFont="1" applyFill="1" applyBorder="1" applyAlignment="1">
      <alignment horizontal="center" vertical="center"/>
    </xf>
    <xf numFmtId="0" fontId="27" fillId="16" borderId="11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top" wrapText="1"/>
    </xf>
    <xf numFmtId="0" fontId="27" fillId="0" borderId="17" xfId="0" applyFont="1" applyFill="1" applyBorder="1" applyAlignment="1">
      <alignment horizontal="center" vertical="center" textRotation="90" wrapText="1"/>
    </xf>
    <xf numFmtId="0" fontId="27" fillId="0" borderId="21" xfId="0" applyFont="1" applyFill="1" applyBorder="1" applyAlignment="1">
      <alignment horizontal="center" vertical="center" textRotation="90" wrapText="1"/>
    </xf>
    <xf numFmtId="0" fontId="27" fillId="0" borderId="22" xfId="0" applyFont="1" applyFill="1" applyBorder="1" applyAlignment="1">
      <alignment horizontal="center" vertical="center" textRotation="90" wrapText="1"/>
    </xf>
    <xf numFmtId="0" fontId="34" fillId="0" borderId="10" xfId="0" applyFont="1" applyFill="1" applyBorder="1" applyAlignment="1">
      <alignment horizontal="center" vertical="center" textRotation="90"/>
    </xf>
    <xf numFmtId="0" fontId="27" fillId="0" borderId="10" xfId="0" applyFont="1" applyFill="1" applyBorder="1" applyAlignment="1">
      <alignment horizontal="center" vertical="center"/>
    </xf>
    <xf numFmtId="0" fontId="27" fillId="21" borderId="18" xfId="0" applyFont="1" applyFill="1" applyBorder="1" applyAlignment="1">
      <alignment horizontal="center" vertical="top" wrapText="1"/>
    </xf>
    <xf numFmtId="0" fontId="27" fillId="21" borderId="42" xfId="0" applyFont="1" applyFill="1" applyBorder="1" applyAlignment="1">
      <alignment horizontal="center" vertical="top" wrapText="1"/>
    </xf>
    <xf numFmtId="2" fontId="30" fillId="20" borderId="50" xfId="0" applyNumberFormat="1" applyFont="1" applyFill="1" applyBorder="1" applyAlignment="1">
      <alignment horizontal="left" vertical="top"/>
    </xf>
    <xf numFmtId="2" fontId="30" fillId="20" borderId="0" xfId="0" applyNumberFormat="1" applyFont="1" applyFill="1" applyBorder="1" applyAlignment="1">
      <alignment horizontal="left" vertical="top"/>
    </xf>
    <xf numFmtId="0" fontId="46" fillId="0" borderId="21" xfId="0" applyFont="1" applyBorder="1" applyAlignment="1">
      <alignment horizontal="left" vertical="top"/>
    </xf>
    <xf numFmtId="0" fontId="46" fillId="0" borderId="0" xfId="0" applyFont="1" applyAlignment="1">
      <alignment horizontal="left" vertical="top"/>
    </xf>
    <xf numFmtId="0" fontId="48" fillId="0" borderId="21" xfId="0" applyFont="1" applyBorder="1" applyAlignment="1">
      <alignment horizontal="left" vertical="top"/>
    </xf>
    <xf numFmtId="0" fontId="48" fillId="0" borderId="0" xfId="0" applyFont="1" applyAlignment="1">
      <alignment horizontal="left" vertical="top"/>
    </xf>
    <xf numFmtId="0" fontId="47" fillId="0" borderId="50" xfId="0" applyFont="1" applyBorder="1" applyAlignment="1">
      <alignment horizontal="left" vertical="top" wrapText="1"/>
    </xf>
    <xf numFmtId="0" fontId="47" fillId="0" borderId="0" xfId="0" applyFont="1" applyBorder="1" applyAlignment="1">
      <alignment horizontal="left" vertical="top" wrapText="1"/>
    </xf>
    <xf numFmtId="0" fontId="35" fillId="0" borderId="0" xfId="0" applyFont="1" applyBorder="1" applyAlignment="1">
      <alignment horizontal="left" vertical="top"/>
    </xf>
    <xf numFmtId="14" fontId="35" fillId="0" borderId="0" xfId="0" applyNumberFormat="1" applyFont="1" applyAlignment="1">
      <alignment horizontal="left" vertical="top"/>
    </xf>
    <xf numFmtId="0" fontId="25" fillId="0" borderId="0" xfId="0" applyFont="1" applyFill="1" applyBorder="1" applyAlignment="1">
      <alignment horizontal="center" vertical="top" wrapText="1"/>
    </xf>
    <xf numFmtId="49" fontId="27" fillId="16" borderId="12" xfId="0" applyNumberFormat="1" applyFont="1" applyFill="1" applyBorder="1" applyAlignment="1">
      <alignment horizontal="center" vertical="center"/>
    </xf>
    <xf numFmtId="0" fontId="27" fillId="23" borderId="16" xfId="0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right" vertical="top"/>
    </xf>
    <xf numFmtId="0" fontId="34" fillId="16" borderId="12" xfId="0" applyFont="1" applyFill="1" applyBorder="1" applyAlignment="1">
      <alignment horizontal="left" vertical="center" wrapText="1"/>
    </xf>
    <xf numFmtId="0" fontId="34" fillId="16" borderId="11" xfId="0" applyFont="1" applyFill="1" applyBorder="1" applyAlignment="1">
      <alignment horizontal="left" vertical="center" wrapText="1"/>
    </xf>
    <xf numFmtId="0" fontId="21" fillId="0" borderId="10" xfId="25" applyFont="1" applyBorder="1" applyAlignment="1">
      <alignment horizontal="center" vertical="center"/>
    </xf>
    <xf numFmtId="0" fontId="20" fillId="0" borderId="10" xfId="25" applyFont="1" applyBorder="1" applyAlignment="1">
      <alignment horizontal="center" vertical="top" wrapText="1"/>
    </xf>
    <xf numFmtId="0" fontId="20" fillId="0" borderId="10" xfId="25" applyFont="1" applyBorder="1" applyAlignment="1">
      <alignment horizontal="center" vertical="center" wrapText="1"/>
    </xf>
    <xf numFmtId="0" fontId="19" fillId="0" borderId="0" xfId="25" applyFont="1" applyFill="1" applyBorder="1" applyAlignment="1">
      <alignment horizontal="left" vertical="top" wrapText="1"/>
    </xf>
  </cellXfs>
  <cellStyles count="86">
    <cellStyle name="1 antraštė" xfId="1" builtinId="16" customBuiltin="1"/>
    <cellStyle name="2 antraštė" xfId="2" builtinId="17" customBuiltin="1"/>
    <cellStyle name="20% - Accent1" xfId="43"/>
    <cellStyle name="20% - Accent2" xfId="44"/>
    <cellStyle name="20% - Accent3" xfId="45"/>
    <cellStyle name="20% - Accent4" xfId="46"/>
    <cellStyle name="20% - Accent5" xfId="47"/>
    <cellStyle name="20% - Accent6" xfId="48"/>
    <cellStyle name="20% – paryškinimas 1" xfId="3" builtinId="30" customBuiltin="1"/>
    <cellStyle name="20% – paryškinimas 2" xfId="4" builtinId="34" customBuiltin="1"/>
    <cellStyle name="20% – paryškinimas 3" xfId="5" builtinId="38" customBuiltin="1"/>
    <cellStyle name="20% – paryškinimas 4" xfId="6" builtinId="42" customBuiltin="1"/>
    <cellStyle name="20% – paryškinimas 5" xfId="7" builtinId="46" customBuiltin="1"/>
    <cellStyle name="20% – paryškinimas 6" xfId="8" builtinId="50" customBuiltin="1"/>
    <cellStyle name="3 antraštė" xfId="9" builtinId="18" customBuiltin="1"/>
    <cellStyle name="4 antraštė" xfId="10" builtinId="19" customBuiltin="1"/>
    <cellStyle name="40% - Accent1" xfId="49"/>
    <cellStyle name="40% - Accent2" xfId="50"/>
    <cellStyle name="40% - Accent3" xfId="51"/>
    <cellStyle name="40% - Accent4" xfId="52"/>
    <cellStyle name="40% - Accent5" xfId="53"/>
    <cellStyle name="40% - Accent6" xfId="54"/>
    <cellStyle name="40% – paryškinimas 1" xfId="11" builtinId="31" customBuiltin="1"/>
    <cellStyle name="40% – paryškinimas 2" xfId="12" builtinId="35" customBuiltin="1"/>
    <cellStyle name="40% – paryškinimas 3" xfId="13" builtinId="39" customBuiltin="1"/>
    <cellStyle name="40% – paryškinimas 4" xfId="14" builtinId="43" customBuiltin="1"/>
    <cellStyle name="40% – paryškinimas 5" xfId="15" builtinId="47" customBuiltin="1"/>
    <cellStyle name="40% – paryškinimas 6" xfId="16" builtinId="51" customBuiltin="1"/>
    <cellStyle name="60% - Accent1" xfId="55"/>
    <cellStyle name="60% - Accent2" xfId="56"/>
    <cellStyle name="60% - Accent3" xfId="57"/>
    <cellStyle name="60% - Accent4" xfId="58"/>
    <cellStyle name="60% - Accent5" xfId="59"/>
    <cellStyle name="60% - Accent6" xfId="60"/>
    <cellStyle name="60% – paryškinimas 1" xfId="17" builtinId="32" customBuiltin="1"/>
    <cellStyle name="60% – paryškinimas 2" xfId="18" builtinId="36" customBuiltin="1"/>
    <cellStyle name="60% – paryškinimas 3" xfId="19" builtinId="40" customBuiltin="1"/>
    <cellStyle name="60% – paryškinimas 4" xfId="20" builtinId="44" customBuiltin="1"/>
    <cellStyle name="60% – paryškinimas 5" xfId="21" builtinId="48" customBuiltin="1"/>
    <cellStyle name="60% – paryškinimas 6" xfId="22" builtinId="52" customBuiltin="1"/>
    <cellStyle name="Accent1" xfId="61"/>
    <cellStyle name="Accent2" xfId="62"/>
    <cellStyle name="Accent3" xfId="63"/>
    <cellStyle name="Accent4" xfId="64"/>
    <cellStyle name="Accent5" xfId="65"/>
    <cellStyle name="Accent6" xfId="66"/>
    <cellStyle name="Aiškinamasis tekstas" xfId="23" builtinId="53" customBuiltin="1"/>
    <cellStyle name="Bad" xfId="67"/>
    <cellStyle name="Blogas" xfId="24" builtinId="27" customBuiltin="1"/>
    <cellStyle name="Calculation" xfId="68"/>
    <cellStyle name="Check Cell" xfId="69"/>
    <cellStyle name="Excel Built-in Normal" xfId="25"/>
    <cellStyle name="Excel Built-in Normal 1" xfId="85"/>
    <cellStyle name="Explanatory Text" xfId="70"/>
    <cellStyle name="Geras" xfId="26" builtinId="26" customBuiltin="1"/>
    <cellStyle name="Good" xfId="71"/>
    <cellStyle name="Heading 1" xfId="72"/>
    <cellStyle name="Heading 2" xfId="73"/>
    <cellStyle name="Heading 3" xfId="74"/>
    <cellStyle name="Heading 4" xfId="75"/>
    <cellStyle name="Input" xfId="76"/>
    <cellStyle name="Įprastas" xfId="0" builtinId="0"/>
    <cellStyle name="Įspėjimo tekstas" xfId="27" builtinId="11" customBuiltin="1"/>
    <cellStyle name="Išvestis" xfId="28" builtinId="21" customBuiltin="1"/>
    <cellStyle name="Įvestis" xfId="29" builtinId="20" customBuiltin="1"/>
    <cellStyle name="Kablelis 2" xfId="77"/>
    <cellStyle name="Linked Cell" xfId="78"/>
    <cellStyle name="Neutral" xfId="79"/>
    <cellStyle name="Neutralus" xfId="30" builtinId="28" customBuiltin="1"/>
    <cellStyle name="Note" xfId="80"/>
    <cellStyle name="Output" xfId="81"/>
    <cellStyle name="Paryškinimas 1" xfId="31" builtinId="29" customBuiltin="1"/>
    <cellStyle name="Paryškinimas 2" xfId="32" builtinId="33" customBuiltin="1"/>
    <cellStyle name="Paryškinimas 3" xfId="33" builtinId="37" customBuiltin="1"/>
    <cellStyle name="Paryškinimas 4" xfId="34" builtinId="41" customBuiltin="1"/>
    <cellStyle name="Paryškinimas 5" xfId="35" builtinId="45" customBuiltin="1"/>
    <cellStyle name="Paryškinimas 6" xfId="36" builtinId="49" customBuiltin="1"/>
    <cellStyle name="Pastaba" xfId="37" builtinId="10" customBuiltin="1"/>
    <cellStyle name="Pavadinimas" xfId="38" builtinId="15" customBuiltin="1"/>
    <cellStyle name="Skaičiavimas" xfId="39" builtinId="22" customBuiltin="1"/>
    <cellStyle name="Suma" xfId="40" builtinId="25" customBuiltin="1"/>
    <cellStyle name="Susietas langelis" xfId="41" builtinId="24" customBuiltin="1"/>
    <cellStyle name="Tikrinimo langelis" xfId="42" builtinId="23" customBuiltin="1"/>
    <cellStyle name="Title" xfId="82"/>
    <cellStyle name="Total" xfId="83"/>
    <cellStyle name="Warning Text" xfId="8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0AC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I119"/>
  <sheetViews>
    <sheetView tabSelected="1" topLeftCell="A2" zoomScale="112" zoomScaleNormal="112" workbookViewId="0">
      <selection activeCell="P18" sqref="P18"/>
    </sheetView>
  </sheetViews>
  <sheetFormatPr defaultRowHeight="14.25" x14ac:dyDescent="0.2"/>
  <cols>
    <col min="1" max="2" width="4.7109375" customWidth="1"/>
    <col min="3" max="3" width="5" customWidth="1"/>
    <col min="4" max="4" width="30.140625" customWidth="1"/>
    <col min="5" max="5" width="4.85546875" customWidth="1"/>
    <col min="6" max="6" width="7.42578125" style="81" customWidth="1"/>
    <col min="7" max="7" width="9.28515625" style="62" customWidth="1"/>
    <col min="8" max="8" width="7.85546875" style="62" customWidth="1"/>
    <col min="9" max="9" width="8.85546875" style="62" customWidth="1"/>
    <col min="10" max="10" width="8.42578125" style="62" customWidth="1"/>
    <col min="11" max="11" width="19.140625" style="127" customWidth="1"/>
    <col min="12" max="12" width="6" customWidth="1"/>
    <col min="13" max="13" width="6.5703125" customWidth="1"/>
    <col min="14" max="14" width="7.28515625" customWidth="1"/>
  </cols>
  <sheetData>
    <row r="1" spans="1:243" s="170" customFormat="1" hidden="1" x14ac:dyDescent="0.2">
      <c r="F1" s="81"/>
      <c r="G1" s="62"/>
      <c r="H1" s="62"/>
      <c r="I1" s="62"/>
      <c r="J1" s="62"/>
      <c r="K1" s="127"/>
    </row>
    <row r="2" spans="1:243" s="170" customFormat="1" ht="19.5" customHeight="1" x14ac:dyDescent="0.2">
      <c r="A2" s="180"/>
      <c r="B2" s="180"/>
      <c r="C2" s="180"/>
      <c r="D2" s="180"/>
      <c r="E2" s="181"/>
      <c r="F2" s="182"/>
      <c r="G2" s="183"/>
      <c r="H2" s="184"/>
      <c r="I2" s="184"/>
      <c r="J2" s="195" t="s">
        <v>141</v>
      </c>
      <c r="K2" s="195"/>
      <c r="L2" s="195"/>
      <c r="M2" s="195"/>
      <c r="N2" s="195"/>
      <c r="O2" s="175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F2" s="186"/>
      <c r="BG2" s="186"/>
      <c r="BH2" s="186"/>
      <c r="BI2" s="186"/>
      <c r="BJ2" s="186"/>
      <c r="BK2" s="186"/>
      <c r="BL2" s="186"/>
      <c r="BM2" s="186"/>
      <c r="BN2" s="186"/>
      <c r="BO2" s="186"/>
      <c r="BP2" s="186"/>
      <c r="BQ2" s="186"/>
      <c r="BR2" s="186"/>
      <c r="BS2" s="186"/>
      <c r="BT2" s="186"/>
      <c r="BU2" s="186"/>
      <c r="BV2" s="186"/>
      <c r="BW2" s="186"/>
      <c r="BX2" s="186"/>
      <c r="BY2" s="186"/>
      <c r="BZ2" s="186"/>
      <c r="CA2" s="186"/>
      <c r="CB2" s="186"/>
      <c r="CC2" s="186"/>
      <c r="CD2" s="186"/>
      <c r="CE2" s="186"/>
      <c r="CF2" s="186"/>
      <c r="CG2" s="186"/>
      <c r="CH2" s="186"/>
      <c r="CI2" s="186"/>
      <c r="CJ2" s="186"/>
      <c r="CK2" s="186"/>
      <c r="CL2" s="186"/>
      <c r="CM2" s="186"/>
      <c r="CN2" s="186"/>
      <c r="CO2" s="186"/>
      <c r="CP2" s="186"/>
      <c r="CQ2" s="186"/>
      <c r="CR2" s="186"/>
      <c r="CS2" s="186"/>
      <c r="CT2" s="186"/>
      <c r="CU2" s="186"/>
      <c r="CV2" s="186"/>
      <c r="CW2" s="186"/>
      <c r="CX2" s="186"/>
      <c r="CY2" s="186"/>
      <c r="CZ2" s="186"/>
      <c r="DA2" s="186"/>
      <c r="DB2" s="186"/>
      <c r="DC2" s="186"/>
      <c r="DD2" s="186"/>
      <c r="DE2" s="186"/>
      <c r="DF2" s="186"/>
      <c r="DG2" s="186"/>
      <c r="DH2" s="186"/>
      <c r="DI2" s="186"/>
      <c r="DJ2" s="186"/>
      <c r="DK2" s="186"/>
      <c r="DL2" s="186"/>
      <c r="DM2" s="186"/>
      <c r="DN2" s="186"/>
      <c r="DO2" s="186"/>
      <c r="DP2" s="186"/>
      <c r="DQ2" s="186"/>
      <c r="DR2" s="186"/>
      <c r="DS2" s="186"/>
      <c r="DT2" s="186"/>
      <c r="DU2" s="186"/>
      <c r="DV2" s="186"/>
      <c r="DW2" s="186"/>
      <c r="DX2" s="186"/>
      <c r="DY2" s="186"/>
      <c r="DZ2" s="186"/>
      <c r="EA2" s="186"/>
      <c r="EB2" s="186"/>
      <c r="EC2" s="186"/>
      <c r="ED2" s="186"/>
      <c r="EE2" s="186"/>
      <c r="EF2" s="186"/>
      <c r="EG2" s="186"/>
      <c r="EH2" s="186"/>
      <c r="EI2" s="186"/>
      <c r="EJ2" s="186"/>
      <c r="EK2" s="186"/>
      <c r="EL2" s="186"/>
      <c r="EM2" s="186"/>
      <c r="EN2" s="186"/>
      <c r="EO2" s="186"/>
      <c r="EP2" s="186"/>
      <c r="EQ2" s="186"/>
      <c r="ER2" s="186"/>
      <c r="ES2" s="186"/>
      <c r="ET2" s="186"/>
      <c r="EU2" s="186"/>
      <c r="EV2" s="186"/>
      <c r="EW2" s="186"/>
      <c r="EX2" s="186"/>
      <c r="EY2" s="186"/>
      <c r="EZ2" s="186"/>
      <c r="FA2" s="186"/>
      <c r="FB2" s="186"/>
      <c r="FC2" s="186"/>
      <c r="FD2" s="186"/>
      <c r="FE2" s="186"/>
      <c r="FF2" s="186"/>
      <c r="FG2" s="186"/>
      <c r="FH2" s="186"/>
      <c r="FI2" s="186"/>
      <c r="FJ2" s="186"/>
      <c r="FK2" s="186"/>
      <c r="FL2" s="186"/>
      <c r="FM2" s="186"/>
      <c r="FN2" s="186"/>
      <c r="FO2" s="186"/>
      <c r="FP2" s="186"/>
      <c r="FQ2" s="186"/>
      <c r="FR2" s="186"/>
      <c r="FS2" s="186"/>
      <c r="FT2" s="186"/>
      <c r="FU2" s="186"/>
      <c r="FV2" s="186"/>
      <c r="FW2" s="186"/>
      <c r="FX2" s="186"/>
      <c r="FY2" s="186"/>
      <c r="FZ2" s="186"/>
      <c r="GA2" s="186"/>
      <c r="GB2" s="186"/>
      <c r="GC2" s="186"/>
      <c r="GD2" s="186"/>
      <c r="GE2" s="186"/>
      <c r="GF2" s="186"/>
      <c r="GG2" s="186"/>
      <c r="GH2" s="186"/>
      <c r="GI2" s="186"/>
      <c r="GJ2" s="186"/>
      <c r="GK2" s="186"/>
      <c r="GL2" s="186"/>
      <c r="GM2" s="186"/>
      <c r="GN2" s="186"/>
      <c r="GO2" s="186"/>
      <c r="GP2" s="186"/>
      <c r="GQ2" s="186"/>
      <c r="GR2" s="186"/>
      <c r="GS2" s="186"/>
      <c r="GT2" s="186"/>
      <c r="GU2" s="186"/>
      <c r="GV2" s="186"/>
      <c r="GW2" s="186"/>
      <c r="GX2" s="186"/>
      <c r="GY2" s="186"/>
      <c r="GZ2" s="186"/>
      <c r="HA2" s="186"/>
      <c r="HB2" s="186"/>
      <c r="HC2" s="186"/>
      <c r="HD2" s="186"/>
      <c r="HE2" s="186"/>
      <c r="HF2" s="186"/>
      <c r="HG2" s="186"/>
      <c r="HH2" s="186"/>
      <c r="HI2" s="186"/>
      <c r="HJ2" s="186"/>
      <c r="HK2" s="186"/>
      <c r="HL2" s="186"/>
      <c r="HM2" s="186"/>
      <c r="HN2" s="186"/>
      <c r="HO2" s="186"/>
      <c r="HP2" s="186"/>
      <c r="HQ2" s="186"/>
      <c r="HR2" s="186"/>
      <c r="HS2" s="186"/>
      <c r="HT2" s="186"/>
      <c r="HU2" s="186"/>
      <c r="HV2" s="186"/>
      <c r="HW2" s="186"/>
      <c r="HX2" s="186"/>
      <c r="HY2" s="186"/>
      <c r="HZ2" s="186"/>
      <c r="IA2" s="186"/>
      <c r="IB2" s="186"/>
      <c r="IC2" s="186"/>
      <c r="ID2" s="186"/>
      <c r="IE2" s="186"/>
    </row>
    <row r="3" spans="1:243" s="170" customFormat="1" ht="17.25" customHeight="1" x14ac:dyDescent="0.2">
      <c r="A3" s="180"/>
      <c r="B3" s="180"/>
      <c r="C3" s="180"/>
      <c r="D3" s="180"/>
      <c r="E3" s="181"/>
      <c r="F3" s="182"/>
      <c r="G3" s="183"/>
      <c r="H3" s="184"/>
      <c r="I3" s="184"/>
      <c r="J3" s="195" t="s">
        <v>142</v>
      </c>
      <c r="K3" s="195"/>
      <c r="L3" s="195"/>
      <c r="M3" s="195"/>
      <c r="N3" s="185"/>
      <c r="O3" s="175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186"/>
      <c r="AC3" s="186"/>
      <c r="AD3" s="186"/>
      <c r="AE3" s="186"/>
      <c r="AF3" s="186"/>
      <c r="AG3" s="186"/>
      <c r="AH3" s="186"/>
      <c r="AI3" s="186"/>
      <c r="AJ3" s="186"/>
      <c r="AK3" s="186"/>
      <c r="AL3" s="186"/>
      <c r="AM3" s="186"/>
      <c r="AN3" s="186"/>
      <c r="AO3" s="186"/>
      <c r="AP3" s="186"/>
      <c r="AQ3" s="186"/>
      <c r="AR3" s="186"/>
      <c r="AS3" s="186"/>
      <c r="AT3" s="186"/>
      <c r="AU3" s="186"/>
      <c r="AV3" s="186"/>
      <c r="AW3" s="186"/>
      <c r="AX3" s="186"/>
      <c r="AY3" s="186"/>
      <c r="AZ3" s="186"/>
      <c r="BA3" s="186"/>
      <c r="BB3" s="186"/>
      <c r="BC3" s="186"/>
      <c r="BD3" s="186"/>
      <c r="BE3" s="186"/>
      <c r="BF3" s="186"/>
      <c r="BG3" s="186"/>
      <c r="BH3" s="186"/>
      <c r="BI3" s="186"/>
      <c r="BJ3" s="186"/>
      <c r="BK3" s="186"/>
      <c r="BL3" s="186"/>
      <c r="BM3" s="186"/>
      <c r="BN3" s="186"/>
      <c r="BO3" s="186"/>
      <c r="BP3" s="186"/>
      <c r="BQ3" s="186"/>
      <c r="BR3" s="186"/>
      <c r="BS3" s="186"/>
      <c r="BT3" s="186"/>
      <c r="BU3" s="186"/>
      <c r="BV3" s="186"/>
      <c r="BW3" s="186"/>
      <c r="BX3" s="186"/>
      <c r="BY3" s="186"/>
      <c r="BZ3" s="186"/>
      <c r="CA3" s="186"/>
      <c r="CB3" s="186"/>
      <c r="CC3" s="186"/>
      <c r="CD3" s="186"/>
      <c r="CE3" s="186"/>
      <c r="CF3" s="186"/>
      <c r="CG3" s="186"/>
      <c r="CH3" s="186"/>
      <c r="CI3" s="186"/>
      <c r="CJ3" s="186"/>
      <c r="CK3" s="186"/>
      <c r="CL3" s="186"/>
      <c r="CM3" s="186"/>
      <c r="CN3" s="186"/>
      <c r="CO3" s="186"/>
      <c r="CP3" s="186"/>
      <c r="CQ3" s="186"/>
      <c r="CR3" s="186"/>
      <c r="CS3" s="186"/>
      <c r="CT3" s="186"/>
      <c r="CU3" s="186"/>
      <c r="CV3" s="186"/>
      <c r="CW3" s="186"/>
      <c r="CX3" s="186"/>
      <c r="CY3" s="186"/>
      <c r="CZ3" s="186"/>
      <c r="DA3" s="186"/>
      <c r="DB3" s="186"/>
      <c r="DC3" s="186"/>
      <c r="DD3" s="186"/>
      <c r="DE3" s="186"/>
      <c r="DF3" s="186"/>
      <c r="DG3" s="186"/>
      <c r="DH3" s="186"/>
      <c r="DI3" s="186"/>
      <c r="DJ3" s="186"/>
      <c r="DK3" s="186"/>
      <c r="DL3" s="186"/>
      <c r="DM3" s="186"/>
      <c r="DN3" s="186"/>
      <c r="DO3" s="186"/>
      <c r="DP3" s="186"/>
      <c r="DQ3" s="186"/>
      <c r="DR3" s="186"/>
      <c r="DS3" s="186"/>
      <c r="DT3" s="186"/>
      <c r="DU3" s="186"/>
      <c r="DV3" s="186"/>
      <c r="DW3" s="186"/>
      <c r="DX3" s="186"/>
      <c r="DY3" s="186"/>
      <c r="DZ3" s="186"/>
      <c r="EA3" s="186"/>
      <c r="EB3" s="186"/>
      <c r="EC3" s="186"/>
      <c r="ED3" s="186"/>
      <c r="EE3" s="186"/>
      <c r="EF3" s="186"/>
      <c r="EG3" s="186"/>
      <c r="EH3" s="186"/>
      <c r="EI3" s="186"/>
      <c r="EJ3" s="186"/>
      <c r="EK3" s="186"/>
      <c r="EL3" s="186"/>
      <c r="EM3" s="186"/>
      <c r="EN3" s="186"/>
      <c r="EO3" s="186"/>
      <c r="EP3" s="186"/>
      <c r="EQ3" s="186"/>
      <c r="ER3" s="186"/>
      <c r="ES3" s="186"/>
      <c r="ET3" s="186"/>
      <c r="EU3" s="186"/>
      <c r="EV3" s="186"/>
      <c r="EW3" s="186"/>
      <c r="EX3" s="186"/>
      <c r="EY3" s="186"/>
      <c r="EZ3" s="186"/>
      <c r="FA3" s="186"/>
      <c r="FB3" s="186"/>
      <c r="FC3" s="186"/>
      <c r="FD3" s="186"/>
      <c r="FE3" s="186"/>
      <c r="FF3" s="186"/>
      <c r="FG3" s="186"/>
      <c r="FH3" s="186"/>
      <c r="FI3" s="186"/>
      <c r="FJ3" s="186"/>
      <c r="FK3" s="186"/>
      <c r="FL3" s="186"/>
      <c r="FM3" s="186"/>
      <c r="FN3" s="186"/>
      <c r="FO3" s="186"/>
      <c r="FP3" s="186"/>
      <c r="FQ3" s="186"/>
      <c r="FR3" s="186"/>
      <c r="FS3" s="186"/>
      <c r="FT3" s="186"/>
      <c r="FU3" s="186"/>
      <c r="FV3" s="186"/>
      <c r="FW3" s="186"/>
      <c r="FX3" s="186"/>
      <c r="FY3" s="186"/>
      <c r="FZ3" s="186"/>
      <c r="GA3" s="186"/>
      <c r="GB3" s="186"/>
      <c r="GC3" s="186"/>
      <c r="GD3" s="186"/>
      <c r="GE3" s="186"/>
      <c r="GF3" s="186"/>
      <c r="GG3" s="186"/>
      <c r="GH3" s="186"/>
      <c r="GI3" s="186"/>
      <c r="GJ3" s="186"/>
      <c r="GK3" s="186"/>
      <c r="GL3" s="186"/>
      <c r="GM3" s="186"/>
      <c r="GN3" s="186"/>
      <c r="GO3" s="186"/>
      <c r="GP3" s="186"/>
      <c r="GQ3" s="186"/>
      <c r="GR3" s="186"/>
      <c r="GS3" s="186"/>
      <c r="GT3" s="186"/>
      <c r="GU3" s="186"/>
      <c r="GV3" s="186"/>
      <c r="GW3" s="186"/>
      <c r="GX3" s="186"/>
      <c r="GY3" s="186"/>
      <c r="GZ3" s="186"/>
      <c r="HA3" s="186"/>
      <c r="HB3" s="186"/>
      <c r="HC3" s="186"/>
      <c r="HD3" s="186"/>
      <c r="HE3" s="186"/>
      <c r="HF3" s="186"/>
      <c r="HG3" s="186"/>
      <c r="HH3" s="186"/>
      <c r="HI3" s="186"/>
      <c r="HJ3" s="186"/>
      <c r="HK3" s="186"/>
      <c r="HL3" s="186"/>
      <c r="HM3" s="186"/>
      <c r="HN3" s="186"/>
      <c r="HO3" s="186"/>
      <c r="HP3" s="186"/>
      <c r="HQ3" s="186"/>
      <c r="HR3" s="186"/>
      <c r="HS3" s="186"/>
      <c r="HT3" s="186"/>
      <c r="HU3" s="186"/>
      <c r="HV3" s="186"/>
      <c r="HW3" s="186"/>
      <c r="HX3" s="186"/>
      <c r="HY3" s="186"/>
      <c r="HZ3" s="186"/>
      <c r="IA3" s="186"/>
      <c r="IB3" s="186"/>
      <c r="IC3" s="186"/>
      <c r="ID3" s="186"/>
      <c r="IE3" s="186"/>
    </row>
    <row r="4" spans="1:243" s="170" customFormat="1" ht="20.25" customHeight="1" x14ac:dyDescent="0.2">
      <c r="A4" s="180"/>
      <c r="B4" s="180"/>
      <c r="C4" s="180"/>
      <c r="D4" s="180"/>
      <c r="E4" s="181"/>
      <c r="F4" s="182"/>
      <c r="G4" s="183"/>
      <c r="H4" s="184"/>
      <c r="I4" s="184"/>
      <c r="J4" s="195" t="s">
        <v>143</v>
      </c>
      <c r="K4" s="195"/>
      <c r="L4" s="195"/>
      <c r="M4" s="195"/>
      <c r="N4" s="185"/>
      <c r="O4" s="175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6"/>
      <c r="DD4" s="186"/>
      <c r="DE4" s="186"/>
      <c r="DF4" s="186"/>
      <c r="DG4" s="186"/>
      <c r="DH4" s="186"/>
      <c r="DI4" s="186"/>
      <c r="DJ4" s="186"/>
      <c r="DK4" s="186"/>
      <c r="DL4" s="186"/>
      <c r="DM4" s="186"/>
      <c r="DN4" s="186"/>
      <c r="DO4" s="186"/>
      <c r="DP4" s="186"/>
      <c r="DQ4" s="186"/>
      <c r="DR4" s="186"/>
      <c r="DS4" s="186"/>
      <c r="DT4" s="186"/>
      <c r="DU4" s="186"/>
      <c r="DV4" s="186"/>
      <c r="DW4" s="186"/>
      <c r="DX4" s="186"/>
      <c r="DY4" s="186"/>
      <c r="DZ4" s="186"/>
      <c r="EA4" s="186"/>
      <c r="EB4" s="186"/>
      <c r="EC4" s="186"/>
      <c r="ED4" s="186"/>
      <c r="EE4" s="186"/>
      <c r="EF4" s="186"/>
      <c r="EG4" s="186"/>
      <c r="EH4" s="186"/>
      <c r="EI4" s="186"/>
      <c r="EJ4" s="186"/>
      <c r="EK4" s="186"/>
      <c r="EL4" s="186"/>
      <c r="EM4" s="186"/>
      <c r="EN4" s="186"/>
      <c r="EO4" s="186"/>
      <c r="EP4" s="186"/>
      <c r="EQ4" s="186"/>
      <c r="ER4" s="186"/>
      <c r="ES4" s="186"/>
      <c r="ET4" s="186"/>
      <c r="EU4" s="186"/>
      <c r="EV4" s="186"/>
      <c r="EW4" s="186"/>
      <c r="EX4" s="186"/>
      <c r="EY4" s="186"/>
      <c r="EZ4" s="186"/>
      <c r="FA4" s="186"/>
      <c r="FB4" s="186"/>
      <c r="FC4" s="186"/>
      <c r="FD4" s="186"/>
      <c r="FE4" s="186"/>
      <c r="FF4" s="186"/>
      <c r="FG4" s="186"/>
      <c r="FH4" s="186"/>
      <c r="FI4" s="186"/>
      <c r="FJ4" s="186"/>
      <c r="FK4" s="186"/>
      <c r="FL4" s="186"/>
      <c r="FM4" s="186"/>
      <c r="FN4" s="186"/>
      <c r="FO4" s="186"/>
      <c r="FP4" s="186"/>
      <c r="FQ4" s="186"/>
      <c r="FR4" s="186"/>
      <c r="FS4" s="186"/>
      <c r="FT4" s="186"/>
      <c r="FU4" s="186"/>
      <c r="FV4" s="186"/>
      <c r="FW4" s="186"/>
      <c r="FX4" s="186"/>
      <c r="FY4" s="186"/>
      <c r="FZ4" s="186"/>
      <c r="GA4" s="186"/>
      <c r="GB4" s="186"/>
      <c r="GC4" s="186"/>
      <c r="GD4" s="186"/>
      <c r="GE4" s="186"/>
      <c r="GF4" s="186"/>
      <c r="GG4" s="186"/>
      <c r="GH4" s="186"/>
      <c r="GI4" s="186"/>
      <c r="GJ4" s="186"/>
      <c r="GK4" s="186"/>
      <c r="GL4" s="186"/>
      <c r="GM4" s="186"/>
      <c r="GN4" s="186"/>
      <c r="GO4" s="186"/>
      <c r="GP4" s="186"/>
      <c r="GQ4" s="186"/>
      <c r="GR4" s="186"/>
      <c r="GS4" s="186"/>
      <c r="GT4" s="186"/>
      <c r="GU4" s="186"/>
      <c r="GV4" s="186"/>
      <c r="GW4" s="186"/>
      <c r="GX4" s="186"/>
      <c r="GY4" s="186"/>
      <c r="GZ4" s="186"/>
      <c r="HA4" s="186"/>
      <c r="HB4" s="186"/>
      <c r="HC4" s="186"/>
      <c r="HD4" s="186"/>
      <c r="HE4" s="186"/>
      <c r="HF4" s="186"/>
      <c r="HG4" s="186"/>
      <c r="HH4" s="186"/>
      <c r="HI4" s="186"/>
      <c r="HJ4" s="186"/>
      <c r="HK4" s="186"/>
      <c r="HL4" s="186"/>
      <c r="HM4" s="186"/>
      <c r="HN4" s="186"/>
      <c r="HO4" s="186"/>
      <c r="HP4" s="186"/>
      <c r="HQ4" s="186"/>
      <c r="HR4" s="186"/>
      <c r="HS4" s="186"/>
      <c r="HT4" s="186"/>
      <c r="HU4" s="186"/>
      <c r="HV4" s="186"/>
      <c r="HW4" s="186"/>
      <c r="HX4" s="186"/>
      <c r="HY4" s="186"/>
      <c r="HZ4" s="186"/>
      <c r="IA4" s="186"/>
      <c r="IB4" s="186"/>
      <c r="IC4" s="186"/>
      <c r="ID4" s="186"/>
      <c r="IE4" s="186"/>
    </row>
    <row r="5" spans="1:243" s="170" customFormat="1" ht="19.5" customHeight="1" x14ac:dyDescent="0.2">
      <c r="A5" s="180"/>
      <c r="B5" s="180"/>
      <c r="C5" s="180"/>
      <c r="D5" s="180"/>
      <c r="E5" s="181"/>
      <c r="F5" s="182"/>
      <c r="G5" s="183"/>
      <c r="H5" s="184"/>
      <c r="I5" s="184"/>
      <c r="J5" s="195" t="s">
        <v>144</v>
      </c>
      <c r="K5" s="195"/>
      <c r="L5" s="195"/>
      <c r="M5" s="195"/>
      <c r="N5" s="195"/>
      <c r="O5" s="175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86"/>
      <c r="AX5" s="186"/>
      <c r="AY5" s="186"/>
      <c r="AZ5" s="186"/>
      <c r="BA5" s="186"/>
      <c r="BB5" s="186"/>
      <c r="BC5" s="186"/>
      <c r="BD5" s="186"/>
      <c r="BE5" s="186"/>
      <c r="BF5" s="186"/>
      <c r="BG5" s="186"/>
      <c r="BH5" s="186"/>
      <c r="BI5" s="186"/>
      <c r="BJ5" s="186"/>
      <c r="BK5" s="186"/>
      <c r="BL5" s="186"/>
      <c r="BM5" s="186"/>
      <c r="BN5" s="186"/>
      <c r="BO5" s="186"/>
      <c r="BP5" s="186"/>
      <c r="BQ5" s="186"/>
      <c r="BR5" s="186"/>
      <c r="BS5" s="186"/>
      <c r="BT5" s="186"/>
      <c r="BU5" s="186"/>
      <c r="BV5" s="186"/>
      <c r="BW5" s="186"/>
      <c r="BX5" s="186"/>
      <c r="BY5" s="186"/>
      <c r="BZ5" s="186"/>
      <c r="CA5" s="186"/>
      <c r="CB5" s="186"/>
      <c r="CC5" s="186"/>
      <c r="CD5" s="186"/>
      <c r="CE5" s="186"/>
      <c r="CF5" s="186"/>
      <c r="CG5" s="186"/>
      <c r="CH5" s="186"/>
      <c r="CI5" s="186"/>
      <c r="CJ5" s="186"/>
      <c r="CK5" s="186"/>
      <c r="CL5" s="186"/>
      <c r="CM5" s="186"/>
      <c r="CN5" s="186"/>
      <c r="CO5" s="186"/>
      <c r="CP5" s="186"/>
      <c r="CQ5" s="186"/>
      <c r="CR5" s="186"/>
      <c r="CS5" s="186"/>
      <c r="CT5" s="186"/>
      <c r="CU5" s="186"/>
      <c r="CV5" s="186"/>
      <c r="CW5" s="186"/>
      <c r="CX5" s="186"/>
      <c r="CY5" s="186"/>
      <c r="CZ5" s="186"/>
      <c r="DA5" s="186"/>
      <c r="DB5" s="186"/>
      <c r="DC5" s="186"/>
      <c r="DD5" s="186"/>
      <c r="DE5" s="186"/>
      <c r="DF5" s="186"/>
      <c r="DG5" s="186"/>
      <c r="DH5" s="186"/>
      <c r="DI5" s="186"/>
      <c r="DJ5" s="186"/>
      <c r="DK5" s="186"/>
      <c r="DL5" s="186"/>
      <c r="DM5" s="186"/>
      <c r="DN5" s="186"/>
      <c r="DO5" s="186"/>
      <c r="DP5" s="186"/>
      <c r="DQ5" s="186"/>
      <c r="DR5" s="186"/>
      <c r="DS5" s="186"/>
      <c r="DT5" s="186"/>
      <c r="DU5" s="186"/>
      <c r="DV5" s="186"/>
      <c r="DW5" s="186"/>
      <c r="DX5" s="186"/>
      <c r="DY5" s="186"/>
      <c r="DZ5" s="186"/>
      <c r="EA5" s="186"/>
      <c r="EB5" s="186"/>
      <c r="EC5" s="186"/>
      <c r="ED5" s="186"/>
      <c r="EE5" s="186"/>
      <c r="EF5" s="186"/>
      <c r="EG5" s="186"/>
      <c r="EH5" s="186"/>
      <c r="EI5" s="186"/>
      <c r="EJ5" s="186"/>
      <c r="EK5" s="186"/>
      <c r="EL5" s="186"/>
      <c r="EM5" s="186"/>
      <c r="EN5" s="186"/>
      <c r="EO5" s="186"/>
      <c r="EP5" s="186"/>
      <c r="EQ5" s="186"/>
      <c r="ER5" s="186"/>
      <c r="ES5" s="186"/>
      <c r="ET5" s="186"/>
      <c r="EU5" s="186"/>
      <c r="EV5" s="186"/>
      <c r="EW5" s="186"/>
      <c r="EX5" s="186"/>
      <c r="EY5" s="186"/>
      <c r="EZ5" s="186"/>
      <c r="FA5" s="186"/>
      <c r="FB5" s="186"/>
      <c r="FC5" s="186"/>
      <c r="FD5" s="186"/>
      <c r="FE5" s="186"/>
      <c r="FF5" s="186"/>
      <c r="FG5" s="186"/>
      <c r="FH5" s="186"/>
      <c r="FI5" s="186"/>
      <c r="FJ5" s="186"/>
      <c r="FK5" s="186"/>
      <c r="FL5" s="186"/>
      <c r="FM5" s="186"/>
      <c r="FN5" s="186"/>
      <c r="FO5" s="186"/>
      <c r="FP5" s="186"/>
      <c r="FQ5" s="186"/>
      <c r="FR5" s="186"/>
      <c r="FS5" s="186"/>
      <c r="FT5" s="186"/>
      <c r="FU5" s="186"/>
      <c r="FV5" s="186"/>
      <c r="FW5" s="186"/>
      <c r="FX5" s="186"/>
      <c r="FY5" s="186"/>
      <c r="FZ5" s="186"/>
      <c r="GA5" s="186"/>
      <c r="GB5" s="186"/>
      <c r="GC5" s="186"/>
      <c r="GD5" s="186"/>
      <c r="GE5" s="186"/>
      <c r="GF5" s="186"/>
      <c r="GG5" s="186"/>
      <c r="GH5" s="186"/>
      <c r="GI5" s="186"/>
      <c r="GJ5" s="186"/>
      <c r="GK5" s="186"/>
      <c r="GL5" s="186"/>
      <c r="GM5" s="186"/>
      <c r="GN5" s="186"/>
      <c r="GO5" s="186"/>
      <c r="GP5" s="186"/>
      <c r="GQ5" s="186"/>
      <c r="GR5" s="186"/>
      <c r="GS5" s="186"/>
      <c r="GT5" s="186"/>
      <c r="GU5" s="186"/>
      <c r="GV5" s="186"/>
      <c r="GW5" s="186"/>
      <c r="GX5" s="186"/>
      <c r="GY5" s="186"/>
      <c r="GZ5" s="186"/>
      <c r="HA5" s="186"/>
      <c r="HB5" s="186"/>
      <c r="HC5" s="186"/>
      <c r="HD5" s="186"/>
      <c r="HE5" s="186"/>
      <c r="HF5" s="186"/>
      <c r="HG5" s="186"/>
      <c r="HH5" s="186"/>
      <c r="HI5" s="186"/>
      <c r="HJ5" s="186"/>
      <c r="HK5" s="186"/>
      <c r="HL5" s="186"/>
      <c r="HM5" s="186"/>
      <c r="HN5" s="186"/>
      <c r="HO5" s="186"/>
      <c r="HP5" s="186"/>
      <c r="HQ5" s="186"/>
      <c r="HR5" s="186"/>
      <c r="HS5" s="186"/>
      <c r="HT5" s="186"/>
      <c r="HU5" s="186"/>
      <c r="HV5" s="186"/>
      <c r="HW5" s="186"/>
      <c r="HX5" s="186"/>
      <c r="HY5" s="186"/>
      <c r="HZ5" s="186"/>
      <c r="IA5" s="186"/>
      <c r="IB5" s="186"/>
      <c r="IC5" s="186"/>
      <c r="ID5" s="186"/>
      <c r="IE5" s="186"/>
    </row>
    <row r="6" spans="1:243" s="170" customFormat="1" ht="18.75" customHeight="1" x14ac:dyDescent="0.2">
      <c r="A6" s="180"/>
      <c r="B6" s="180"/>
      <c r="C6" s="180"/>
      <c r="D6" s="180"/>
      <c r="E6" s="181"/>
      <c r="F6" s="182"/>
      <c r="G6" s="183"/>
      <c r="H6" s="184"/>
      <c r="I6" s="184"/>
      <c r="J6" s="195" t="s">
        <v>150</v>
      </c>
      <c r="K6" s="195"/>
      <c r="L6" s="195"/>
      <c r="M6" s="195"/>
      <c r="N6" s="195"/>
      <c r="O6" s="175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P6" s="186"/>
      <c r="AQ6" s="186"/>
      <c r="AR6" s="186"/>
      <c r="AS6" s="186"/>
      <c r="AT6" s="186"/>
      <c r="AU6" s="186"/>
      <c r="AV6" s="186"/>
      <c r="AW6" s="186"/>
      <c r="AX6" s="186"/>
      <c r="AY6" s="186"/>
      <c r="AZ6" s="186"/>
      <c r="BA6" s="186"/>
      <c r="BB6" s="186"/>
      <c r="BC6" s="186"/>
      <c r="BD6" s="186"/>
      <c r="BE6" s="186"/>
      <c r="BF6" s="186"/>
      <c r="BG6" s="186"/>
      <c r="BH6" s="186"/>
      <c r="BI6" s="186"/>
      <c r="BJ6" s="186"/>
      <c r="BK6" s="186"/>
      <c r="BL6" s="186"/>
      <c r="BM6" s="186"/>
      <c r="BN6" s="186"/>
      <c r="BO6" s="186"/>
      <c r="BP6" s="186"/>
      <c r="BQ6" s="186"/>
      <c r="BR6" s="186"/>
      <c r="BS6" s="186"/>
      <c r="BT6" s="186"/>
      <c r="BU6" s="186"/>
      <c r="BV6" s="186"/>
      <c r="BW6" s="186"/>
      <c r="BX6" s="186"/>
      <c r="BY6" s="186"/>
      <c r="BZ6" s="186"/>
      <c r="CA6" s="186"/>
      <c r="CB6" s="186"/>
      <c r="CC6" s="186"/>
      <c r="CD6" s="186"/>
      <c r="CE6" s="186"/>
      <c r="CF6" s="186"/>
      <c r="CG6" s="186"/>
      <c r="CH6" s="186"/>
      <c r="CI6" s="186"/>
      <c r="CJ6" s="186"/>
      <c r="CK6" s="186"/>
      <c r="CL6" s="186"/>
      <c r="CM6" s="186"/>
      <c r="CN6" s="186"/>
      <c r="CO6" s="186"/>
      <c r="CP6" s="186"/>
      <c r="CQ6" s="186"/>
      <c r="CR6" s="186"/>
      <c r="CS6" s="186"/>
      <c r="CT6" s="186"/>
      <c r="CU6" s="186"/>
      <c r="CV6" s="186"/>
      <c r="CW6" s="186"/>
      <c r="CX6" s="186"/>
      <c r="CY6" s="186"/>
      <c r="CZ6" s="186"/>
      <c r="DA6" s="186"/>
      <c r="DB6" s="186"/>
      <c r="DC6" s="186"/>
      <c r="DD6" s="186"/>
      <c r="DE6" s="186"/>
      <c r="DF6" s="186"/>
      <c r="DG6" s="186"/>
      <c r="DH6" s="186"/>
      <c r="DI6" s="186"/>
      <c r="DJ6" s="186"/>
      <c r="DK6" s="186"/>
      <c r="DL6" s="186"/>
      <c r="DM6" s="186"/>
      <c r="DN6" s="186"/>
      <c r="DO6" s="186"/>
      <c r="DP6" s="186"/>
      <c r="DQ6" s="186"/>
      <c r="DR6" s="186"/>
      <c r="DS6" s="186"/>
      <c r="DT6" s="186"/>
      <c r="DU6" s="186"/>
      <c r="DV6" s="186"/>
      <c r="DW6" s="186"/>
      <c r="DX6" s="186"/>
      <c r="DY6" s="186"/>
      <c r="DZ6" s="186"/>
      <c r="EA6" s="186"/>
      <c r="EB6" s="186"/>
      <c r="EC6" s="186"/>
      <c r="ED6" s="186"/>
      <c r="EE6" s="186"/>
      <c r="EF6" s="186"/>
      <c r="EG6" s="186"/>
      <c r="EH6" s="186"/>
      <c r="EI6" s="186"/>
      <c r="EJ6" s="186"/>
      <c r="EK6" s="186"/>
      <c r="EL6" s="186"/>
      <c r="EM6" s="186"/>
      <c r="EN6" s="186"/>
      <c r="EO6" s="186"/>
      <c r="EP6" s="186"/>
      <c r="EQ6" s="186"/>
      <c r="ER6" s="186"/>
      <c r="ES6" s="186"/>
      <c r="ET6" s="186"/>
      <c r="EU6" s="186"/>
      <c r="EV6" s="186"/>
      <c r="EW6" s="186"/>
      <c r="EX6" s="186"/>
      <c r="EY6" s="186"/>
      <c r="EZ6" s="186"/>
      <c r="FA6" s="186"/>
      <c r="FB6" s="186"/>
      <c r="FC6" s="186"/>
      <c r="FD6" s="186"/>
      <c r="FE6" s="186"/>
      <c r="FF6" s="186"/>
      <c r="FG6" s="186"/>
      <c r="FH6" s="186"/>
      <c r="FI6" s="186"/>
      <c r="FJ6" s="186"/>
      <c r="FK6" s="186"/>
      <c r="FL6" s="186"/>
      <c r="FM6" s="186"/>
      <c r="FN6" s="186"/>
      <c r="FO6" s="186"/>
      <c r="FP6" s="186"/>
      <c r="FQ6" s="186"/>
      <c r="FR6" s="186"/>
      <c r="FS6" s="186"/>
      <c r="FT6" s="186"/>
      <c r="FU6" s="186"/>
      <c r="FV6" s="186"/>
      <c r="FW6" s="186"/>
      <c r="FX6" s="186"/>
      <c r="FY6" s="186"/>
      <c r="FZ6" s="186"/>
      <c r="GA6" s="186"/>
      <c r="GB6" s="186"/>
      <c r="GC6" s="186"/>
      <c r="GD6" s="186"/>
      <c r="GE6" s="186"/>
      <c r="GF6" s="186"/>
      <c r="GG6" s="186"/>
      <c r="GH6" s="186"/>
      <c r="GI6" s="186"/>
      <c r="GJ6" s="186"/>
      <c r="GK6" s="186"/>
      <c r="GL6" s="186"/>
      <c r="GM6" s="186"/>
      <c r="GN6" s="186"/>
      <c r="GO6" s="186"/>
      <c r="GP6" s="186"/>
      <c r="GQ6" s="186"/>
      <c r="GR6" s="186"/>
      <c r="GS6" s="186"/>
      <c r="GT6" s="186"/>
      <c r="GU6" s="186"/>
      <c r="GV6" s="186"/>
      <c r="GW6" s="186"/>
      <c r="GX6" s="186"/>
      <c r="GY6" s="186"/>
      <c r="GZ6" s="186"/>
      <c r="HA6" s="186"/>
      <c r="HB6" s="186"/>
      <c r="HC6" s="186"/>
      <c r="HD6" s="186"/>
      <c r="HE6" s="186"/>
      <c r="HF6" s="186"/>
      <c r="HG6" s="186"/>
      <c r="HH6" s="186"/>
      <c r="HI6" s="186"/>
      <c r="HJ6" s="186"/>
      <c r="HK6" s="186"/>
      <c r="HL6" s="186"/>
      <c r="HM6" s="186"/>
      <c r="HN6" s="186"/>
      <c r="HO6" s="186"/>
      <c r="HP6" s="186"/>
      <c r="HQ6" s="186"/>
      <c r="HR6" s="186"/>
      <c r="HS6" s="186"/>
      <c r="HT6" s="186"/>
      <c r="HU6" s="186"/>
      <c r="HV6" s="186"/>
      <c r="HW6" s="186"/>
      <c r="HX6" s="186"/>
      <c r="HY6" s="186"/>
      <c r="HZ6" s="186"/>
      <c r="IA6" s="186"/>
      <c r="IB6" s="186"/>
      <c r="IC6" s="186"/>
      <c r="ID6" s="186"/>
      <c r="IE6" s="186"/>
    </row>
    <row r="7" spans="1:243" s="170" customFormat="1" ht="17.25" customHeight="1" x14ac:dyDescent="0.2">
      <c r="A7" s="180"/>
      <c r="B7" s="180"/>
      <c r="C7" s="180"/>
      <c r="D7" s="180"/>
      <c r="E7" s="181"/>
      <c r="F7" s="182"/>
      <c r="G7" s="183"/>
      <c r="H7" s="184"/>
      <c r="I7" s="184"/>
      <c r="J7" s="185"/>
      <c r="K7" s="185"/>
      <c r="L7" s="187"/>
      <c r="M7" s="187"/>
      <c r="N7" s="187"/>
      <c r="O7" s="175"/>
      <c r="P7" s="186"/>
      <c r="Q7" s="186"/>
      <c r="R7" s="186"/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6"/>
      <c r="AD7" s="186"/>
      <c r="AE7" s="186"/>
      <c r="AF7" s="186"/>
      <c r="AG7" s="186"/>
      <c r="AH7" s="186"/>
      <c r="AI7" s="186"/>
      <c r="AJ7" s="186"/>
      <c r="AK7" s="186"/>
      <c r="AL7" s="186"/>
      <c r="AM7" s="186"/>
      <c r="AN7" s="186"/>
      <c r="AO7" s="186"/>
      <c r="AP7" s="186"/>
      <c r="AQ7" s="186"/>
      <c r="AR7" s="186"/>
      <c r="AS7" s="186"/>
      <c r="AT7" s="186"/>
      <c r="AU7" s="186"/>
      <c r="AV7" s="186"/>
      <c r="AW7" s="186"/>
      <c r="AX7" s="186"/>
      <c r="AY7" s="186"/>
      <c r="AZ7" s="186"/>
      <c r="BA7" s="186"/>
      <c r="BB7" s="186"/>
      <c r="BC7" s="186"/>
      <c r="BD7" s="186"/>
      <c r="BE7" s="186"/>
      <c r="BF7" s="186"/>
      <c r="BG7" s="186"/>
      <c r="BH7" s="186"/>
      <c r="BI7" s="186"/>
      <c r="BJ7" s="186"/>
      <c r="BK7" s="186"/>
      <c r="BL7" s="186"/>
      <c r="BM7" s="186"/>
      <c r="BN7" s="186"/>
      <c r="BO7" s="186"/>
      <c r="BP7" s="186"/>
      <c r="BQ7" s="186"/>
      <c r="BR7" s="186"/>
      <c r="BS7" s="186"/>
      <c r="BT7" s="186"/>
      <c r="BU7" s="186"/>
      <c r="BV7" s="186"/>
      <c r="BW7" s="186"/>
      <c r="BX7" s="186"/>
      <c r="BY7" s="186"/>
      <c r="BZ7" s="186"/>
      <c r="CA7" s="186"/>
      <c r="CB7" s="186"/>
      <c r="CC7" s="186"/>
      <c r="CD7" s="186"/>
      <c r="CE7" s="186"/>
      <c r="CF7" s="186"/>
      <c r="CG7" s="186"/>
      <c r="CH7" s="186"/>
      <c r="CI7" s="186"/>
      <c r="CJ7" s="186"/>
      <c r="CK7" s="186"/>
      <c r="CL7" s="186"/>
      <c r="CM7" s="186"/>
      <c r="CN7" s="186"/>
      <c r="CO7" s="186"/>
      <c r="CP7" s="186"/>
      <c r="CQ7" s="186"/>
      <c r="CR7" s="186"/>
      <c r="CS7" s="186"/>
      <c r="CT7" s="186"/>
      <c r="CU7" s="186"/>
      <c r="CV7" s="186"/>
      <c r="CW7" s="186"/>
      <c r="CX7" s="186"/>
      <c r="CY7" s="186"/>
      <c r="CZ7" s="186"/>
      <c r="DA7" s="186"/>
      <c r="DB7" s="186"/>
      <c r="DC7" s="186"/>
      <c r="DD7" s="186"/>
      <c r="DE7" s="186"/>
      <c r="DF7" s="186"/>
      <c r="DG7" s="186"/>
      <c r="DH7" s="186"/>
      <c r="DI7" s="186"/>
      <c r="DJ7" s="186"/>
      <c r="DK7" s="186"/>
      <c r="DL7" s="186"/>
      <c r="DM7" s="186"/>
      <c r="DN7" s="186"/>
      <c r="DO7" s="186"/>
      <c r="DP7" s="186"/>
      <c r="DQ7" s="186"/>
      <c r="DR7" s="186"/>
      <c r="DS7" s="186"/>
      <c r="DT7" s="186"/>
      <c r="DU7" s="186"/>
      <c r="DV7" s="186"/>
      <c r="DW7" s="186"/>
      <c r="DX7" s="186"/>
      <c r="DY7" s="186"/>
      <c r="DZ7" s="186"/>
      <c r="EA7" s="186"/>
      <c r="EB7" s="186"/>
      <c r="EC7" s="186"/>
      <c r="ED7" s="186"/>
      <c r="EE7" s="186"/>
      <c r="EF7" s="186"/>
      <c r="EG7" s="186"/>
      <c r="EH7" s="186"/>
      <c r="EI7" s="186"/>
      <c r="EJ7" s="186"/>
      <c r="EK7" s="186"/>
      <c r="EL7" s="186"/>
      <c r="EM7" s="186"/>
      <c r="EN7" s="186"/>
      <c r="EO7" s="186"/>
      <c r="EP7" s="186"/>
      <c r="EQ7" s="186"/>
      <c r="ER7" s="186"/>
      <c r="ES7" s="186"/>
      <c r="ET7" s="186"/>
      <c r="EU7" s="186"/>
      <c r="EV7" s="186"/>
      <c r="EW7" s="186"/>
      <c r="EX7" s="186"/>
      <c r="EY7" s="186"/>
      <c r="EZ7" s="186"/>
      <c r="FA7" s="186"/>
      <c r="FB7" s="186"/>
      <c r="FC7" s="186"/>
      <c r="FD7" s="186"/>
      <c r="FE7" s="186"/>
      <c r="FF7" s="186"/>
      <c r="FG7" s="186"/>
      <c r="FH7" s="186"/>
      <c r="FI7" s="186"/>
      <c r="FJ7" s="186"/>
      <c r="FK7" s="186"/>
      <c r="FL7" s="186"/>
      <c r="FM7" s="186"/>
      <c r="FN7" s="186"/>
      <c r="FO7" s="186"/>
      <c r="FP7" s="186"/>
      <c r="FQ7" s="186"/>
      <c r="FR7" s="186"/>
      <c r="FS7" s="186"/>
      <c r="FT7" s="186"/>
      <c r="FU7" s="186"/>
      <c r="FV7" s="186"/>
      <c r="FW7" s="186"/>
      <c r="FX7" s="186"/>
      <c r="FY7" s="186"/>
      <c r="FZ7" s="186"/>
      <c r="GA7" s="186"/>
      <c r="GB7" s="186"/>
      <c r="GC7" s="186"/>
      <c r="GD7" s="186"/>
      <c r="GE7" s="186"/>
      <c r="GF7" s="186"/>
      <c r="GG7" s="186"/>
      <c r="GH7" s="186"/>
      <c r="GI7" s="186"/>
      <c r="GJ7" s="186"/>
      <c r="GK7" s="186"/>
      <c r="GL7" s="186"/>
      <c r="GM7" s="186"/>
      <c r="GN7" s="186"/>
      <c r="GO7" s="186"/>
      <c r="GP7" s="186"/>
      <c r="GQ7" s="186"/>
      <c r="GR7" s="186"/>
      <c r="GS7" s="186"/>
      <c r="GT7" s="186"/>
      <c r="GU7" s="186"/>
      <c r="GV7" s="186"/>
      <c r="GW7" s="186"/>
      <c r="GX7" s="186"/>
      <c r="GY7" s="186"/>
      <c r="GZ7" s="186"/>
      <c r="HA7" s="186"/>
      <c r="HB7" s="186"/>
      <c r="HC7" s="186"/>
      <c r="HD7" s="186"/>
      <c r="HE7" s="186"/>
      <c r="HF7" s="186"/>
      <c r="HG7" s="186"/>
      <c r="HH7" s="186"/>
      <c r="HI7" s="186"/>
      <c r="HJ7" s="186"/>
      <c r="HK7" s="186"/>
      <c r="HL7" s="186"/>
      <c r="HM7" s="186"/>
      <c r="HN7" s="186"/>
      <c r="HO7" s="186"/>
      <c r="HP7" s="186"/>
      <c r="HQ7" s="186"/>
      <c r="HR7" s="186"/>
      <c r="HS7" s="186"/>
      <c r="HT7" s="186"/>
      <c r="HU7" s="186"/>
      <c r="HV7" s="186"/>
      <c r="HW7" s="186"/>
      <c r="HX7" s="186"/>
      <c r="HY7" s="186"/>
      <c r="HZ7" s="186"/>
      <c r="IA7" s="186"/>
      <c r="IB7" s="186"/>
      <c r="IC7" s="186"/>
      <c r="ID7" s="186"/>
      <c r="IE7" s="186"/>
    </row>
    <row r="8" spans="1:243" ht="15" customHeight="1" x14ac:dyDescent="0.2">
      <c r="A8" s="171"/>
      <c r="B8" s="171"/>
      <c r="C8" s="171"/>
      <c r="D8" s="171"/>
      <c r="E8" s="172"/>
      <c r="F8" s="172"/>
      <c r="G8" s="171"/>
      <c r="H8" s="171"/>
      <c r="I8" s="171"/>
      <c r="J8" s="394" t="s">
        <v>147</v>
      </c>
      <c r="K8" s="394"/>
      <c r="L8" s="394"/>
      <c r="M8" s="394"/>
      <c r="N8" s="394"/>
      <c r="O8" s="175"/>
      <c r="P8" s="173"/>
      <c r="Q8" s="173"/>
      <c r="R8" s="174"/>
      <c r="S8" s="174"/>
      <c r="T8" s="174"/>
      <c r="U8" s="174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170"/>
      <c r="BF8" s="170"/>
      <c r="BG8" s="170"/>
      <c r="BH8" s="170"/>
      <c r="BI8" s="170"/>
      <c r="BJ8" s="170"/>
      <c r="BK8" s="170"/>
      <c r="BL8" s="170"/>
      <c r="BM8" s="170"/>
      <c r="BN8" s="170"/>
      <c r="BO8" s="170"/>
      <c r="BP8" s="170"/>
      <c r="BQ8" s="170"/>
      <c r="BR8" s="170"/>
      <c r="BS8" s="170"/>
      <c r="BT8" s="170"/>
      <c r="BU8" s="170"/>
      <c r="BV8" s="170"/>
      <c r="BW8" s="170"/>
      <c r="BX8" s="170"/>
      <c r="BY8" s="170"/>
      <c r="BZ8" s="170"/>
      <c r="CA8" s="170"/>
      <c r="CB8" s="170"/>
      <c r="CC8" s="170"/>
      <c r="CD8" s="170"/>
      <c r="CE8" s="170"/>
      <c r="CF8" s="170"/>
      <c r="CG8" s="170"/>
      <c r="CH8" s="170"/>
      <c r="CI8" s="170"/>
      <c r="CJ8" s="170"/>
      <c r="CK8" s="170"/>
      <c r="CL8" s="170"/>
      <c r="CM8" s="170"/>
      <c r="CN8" s="170"/>
      <c r="CO8" s="170"/>
      <c r="CP8" s="170"/>
      <c r="CQ8" s="170"/>
      <c r="CR8" s="170"/>
      <c r="CS8" s="170"/>
      <c r="CT8" s="170"/>
      <c r="CU8" s="170"/>
      <c r="CV8" s="170"/>
      <c r="CW8" s="170"/>
      <c r="CX8" s="170"/>
      <c r="CY8" s="170"/>
      <c r="CZ8" s="170"/>
      <c r="DA8" s="170"/>
      <c r="DB8" s="170"/>
      <c r="DC8" s="170"/>
      <c r="DD8" s="170"/>
      <c r="DE8" s="170"/>
      <c r="DF8" s="170"/>
      <c r="DG8" s="170"/>
      <c r="DH8" s="170"/>
      <c r="DI8" s="170"/>
      <c r="DJ8" s="170"/>
      <c r="DK8" s="170"/>
      <c r="DL8" s="170"/>
      <c r="DM8" s="170"/>
      <c r="DN8" s="170"/>
      <c r="DO8" s="170"/>
      <c r="DP8" s="170"/>
      <c r="DQ8" s="170"/>
      <c r="DR8" s="170"/>
      <c r="DS8" s="170"/>
      <c r="DT8" s="170"/>
      <c r="DU8" s="170"/>
      <c r="DV8" s="170"/>
      <c r="DW8" s="170"/>
      <c r="DX8" s="170"/>
      <c r="DY8" s="170"/>
      <c r="DZ8" s="170"/>
      <c r="EA8" s="170"/>
      <c r="EB8" s="170"/>
      <c r="EC8" s="170"/>
      <c r="ED8" s="170"/>
      <c r="EE8" s="170"/>
      <c r="EF8" s="170"/>
      <c r="EG8" s="170"/>
      <c r="EH8" s="170"/>
      <c r="EI8" s="170"/>
      <c r="EJ8" s="170"/>
      <c r="EK8" s="170"/>
      <c r="EL8" s="170"/>
      <c r="EM8" s="170"/>
      <c r="EN8" s="170"/>
      <c r="EO8" s="170"/>
      <c r="EP8" s="170"/>
      <c r="EQ8" s="170"/>
      <c r="ER8" s="170"/>
      <c r="ES8" s="170"/>
      <c r="ET8" s="170"/>
      <c r="EU8" s="170"/>
      <c r="EV8" s="170"/>
      <c r="EW8" s="170"/>
      <c r="EX8" s="170"/>
      <c r="EY8" s="170"/>
      <c r="EZ8" s="170"/>
      <c r="FA8" s="170"/>
      <c r="FB8" s="170"/>
      <c r="FC8" s="170"/>
      <c r="FD8" s="170"/>
      <c r="FE8" s="170"/>
      <c r="FF8" s="170"/>
      <c r="FG8" s="170"/>
      <c r="FH8" s="170"/>
      <c r="FI8" s="170"/>
      <c r="FJ8" s="170"/>
      <c r="FK8" s="170"/>
      <c r="FL8" s="170"/>
      <c r="FM8" s="170"/>
      <c r="FN8" s="170"/>
      <c r="FO8" s="170"/>
      <c r="FP8" s="170"/>
      <c r="FQ8" s="170"/>
      <c r="FR8" s="170"/>
      <c r="FS8" s="170"/>
      <c r="FT8" s="170"/>
      <c r="FU8" s="170"/>
      <c r="FV8" s="170"/>
      <c r="FW8" s="170"/>
      <c r="FX8" s="170"/>
      <c r="FY8" s="170"/>
      <c r="FZ8" s="170"/>
      <c r="GA8" s="170"/>
      <c r="GB8" s="170"/>
      <c r="GC8" s="170"/>
      <c r="GD8" s="170"/>
      <c r="GE8" s="170"/>
      <c r="GF8" s="170"/>
      <c r="GG8" s="170"/>
      <c r="GH8" s="170"/>
      <c r="GI8" s="170"/>
      <c r="GJ8" s="170"/>
      <c r="GK8" s="170"/>
      <c r="GL8" s="170"/>
      <c r="GM8" s="170"/>
      <c r="GN8" s="170"/>
      <c r="GO8" s="170"/>
      <c r="GP8" s="170"/>
      <c r="GQ8" s="170"/>
      <c r="GR8" s="170"/>
      <c r="GS8" s="170"/>
      <c r="GT8" s="170"/>
      <c r="GU8" s="170"/>
      <c r="GV8" s="170"/>
      <c r="GW8" s="170"/>
      <c r="GX8" s="170"/>
      <c r="GY8" s="170"/>
      <c r="GZ8" s="170"/>
      <c r="HA8" s="170"/>
      <c r="HB8" s="170"/>
      <c r="HC8" s="170"/>
      <c r="HD8" s="170"/>
      <c r="HE8" s="170"/>
      <c r="HF8" s="170"/>
      <c r="HG8" s="170"/>
      <c r="HH8" s="170"/>
      <c r="HI8" s="170"/>
      <c r="HJ8" s="170"/>
      <c r="HK8" s="170"/>
      <c r="HL8" s="170"/>
      <c r="HM8" s="170"/>
      <c r="HN8" s="170"/>
      <c r="HO8" s="170"/>
      <c r="HP8" s="170"/>
      <c r="HQ8" s="170"/>
      <c r="HR8" s="170"/>
      <c r="HS8" s="170"/>
      <c r="HT8" s="170"/>
      <c r="HU8" s="170"/>
      <c r="HV8" s="170"/>
      <c r="HW8" s="170"/>
    </row>
    <row r="9" spans="1:243" ht="18" customHeight="1" x14ac:dyDescent="0.2">
      <c r="A9" s="171"/>
      <c r="B9" s="171"/>
      <c r="C9" s="171"/>
      <c r="D9" s="171"/>
      <c r="E9" s="172"/>
      <c r="F9" s="172"/>
      <c r="G9" s="171"/>
      <c r="H9" s="171"/>
      <c r="I9" s="171"/>
      <c r="J9" s="394" t="s">
        <v>139</v>
      </c>
      <c r="K9" s="394"/>
      <c r="L9" s="394"/>
      <c r="M9" s="394"/>
      <c r="N9" s="394"/>
      <c r="O9" s="175"/>
      <c r="P9" s="173"/>
      <c r="Q9" s="173"/>
      <c r="R9" s="174"/>
      <c r="S9" s="174"/>
      <c r="T9" s="174"/>
      <c r="U9" s="174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  <c r="BI9" s="170"/>
      <c r="BJ9" s="170"/>
      <c r="BK9" s="170"/>
      <c r="BL9" s="170"/>
      <c r="BM9" s="170"/>
      <c r="BN9" s="170"/>
      <c r="BO9" s="170"/>
      <c r="BP9" s="170"/>
      <c r="BQ9" s="170"/>
      <c r="BR9" s="170"/>
      <c r="BS9" s="170"/>
      <c r="BT9" s="170"/>
      <c r="BU9" s="170"/>
      <c r="BV9" s="170"/>
      <c r="BW9" s="170"/>
      <c r="BX9" s="170"/>
      <c r="BY9" s="170"/>
      <c r="BZ9" s="170"/>
      <c r="CA9" s="170"/>
      <c r="CB9" s="170"/>
      <c r="CC9" s="170"/>
      <c r="CD9" s="170"/>
      <c r="CE9" s="170"/>
      <c r="CF9" s="170"/>
      <c r="CG9" s="170"/>
      <c r="CH9" s="170"/>
      <c r="CI9" s="170"/>
      <c r="CJ9" s="170"/>
      <c r="CK9" s="170"/>
      <c r="CL9" s="170"/>
      <c r="CM9" s="170"/>
      <c r="CN9" s="170"/>
      <c r="CO9" s="170"/>
      <c r="CP9" s="170"/>
      <c r="CQ9" s="170"/>
      <c r="CR9" s="170"/>
      <c r="CS9" s="170"/>
      <c r="CT9" s="170"/>
      <c r="CU9" s="170"/>
      <c r="CV9" s="170"/>
      <c r="CW9" s="170"/>
      <c r="CX9" s="170"/>
      <c r="CY9" s="170"/>
      <c r="CZ9" s="170"/>
      <c r="DA9" s="170"/>
      <c r="DB9" s="170"/>
      <c r="DC9" s="170"/>
      <c r="DD9" s="170"/>
      <c r="DE9" s="170"/>
      <c r="DF9" s="170"/>
      <c r="DG9" s="170"/>
      <c r="DH9" s="170"/>
      <c r="DI9" s="170"/>
      <c r="DJ9" s="170"/>
      <c r="DK9" s="170"/>
      <c r="DL9" s="170"/>
      <c r="DM9" s="170"/>
      <c r="DN9" s="170"/>
      <c r="DO9" s="170"/>
      <c r="DP9" s="170"/>
      <c r="DQ9" s="170"/>
      <c r="DR9" s="170"/>
      <c r="DS9" s="170"/>
      <c r="DT9" s="170"/>
      <c r="DU9" s="170"/>
      <c r="DV9" s="170"/>
      <c r="DW9" s="170"/>
      <c r="DX9" s="170"/>
      <c r="DY9" s="170"/>
      <c r="DZ9" s="170"/>
      <c r="EA9" s="170"/>
      <c r="EB9" s="170"/>
      <c r="EC9" s="170"/>
      <c r="ED9" s="170"/>
      <c r="EE9" s="170"/>
      <c r="EF9" s="170"/>
      <c r="EG9" s="170"/>
      <c r="EH9" s="170"/>
      <c r="EI9" s="170"/>
      <c r="EJ9" s="170"/>
      <c r="EK9" s="170"/>
      <c r="EL9" s="170"/>
      <c r="EM9" s="170"/>
      <c r="EN9" s="170"/>
      <c r="EO9" s="170"/>
      <c r="EP9" s="170"/>
      <c r="EQ9" s="170"/>
      <c r="ER9" s="170"/>
      <c r="ES9" s="170"/>
      <c r="ET9" s="170"/>
      <c r="EU9" s="170"/>
      <c r="EV9" s="170"/>
      <c r="EW9" s="170"/>
      <c r="EX9" s="170"/>
      <c r="EY9" s="170"/>
      <c r="EZ9" s="170"/>
      <c r="FA9" s="170"/>
      <c r="FB9" s="170"/>
      <c r="FC9" s="170"/>
      <c r="FD9" s="170"/>
      <c r="FE9" s="170"/>
      <c r="FF9" s="170"/>
      <c r="FG9" s="170"/>
      <c r="FH9" s="170"/>
      <c r="FI9" s="170"/>
      <c r="FJ9" s="170"/>
      <c r="FK9" s="170"/>
      <c r="FL9" s="170"/>
      <c r="FM9" s="170"/>
      <c r="FN9" s="170"/>
      <c r="FO9" s="170"/>
      <c r="FP9" s="170"/>
      <c r="FQ9" s="170"/>
      <c r="FR9" s="170"/>
      <c r="FS9" s="170"/>
      <c r="FT9" s="170"/>
      <c r="FU9" s="170"/>
      <c r="FV9" s="170"/>
      <c r="FW9" s="170"/>
      <c r="FX9" s="170"/>
      <c r="FY9" s="170"/>
      <c r="FZ9" s="170"/>
      <c r="GA9" s="170"/>
      <c r="GB9" s="170"/>
      <c r="GC9" s="170"/>
      <c r="GD9" s="170"/>
      <c r="GE9" s="170"/>
      <c r="GF9" s="170"/>
      <c r="GG9" s="170"/>
      <c r="GH9" s="170"/>
      <c r="GI9" s="170"/>
      <c r="GJ9" s="170"/>
      <c r="GK9" s="170"/>
      <c r="GL9" s="170"/>
      <c r="GM9" s="170"/>
      <c r="GN9" s="170"/>
      <c r="GO9" s="170"/>
      <c r="GP9" s="170"/>
      <c r="GQ9" s="170"/>
      <c r="GR9" s="170"/>
      <c r="GS9" s="170"/>
      <c r="GT9" s="170"/>
      <c r="GU9" s="170"/>
      <c r="GV9" s="170"/>
      <c r="GW9" s="170"/>
      <c r="GX9" s="170"/>
      <c r="GY9" s="170"/>
      <c r="GZ9" s="170"/>
      <c r="HA9" s="170"/>
      <c r="HB9" s="170"/>
      <c r="HC9" s="170"/>
      <c r="HD9" s="170"/>
      <c r="HE9" s="170"/>
      <c r="HF9" s="170"/>
      <c r="HG9" s="170"/>
      <c r="HH9" s="170"/>
      <c r="HI9" s="170"/>
      <c r="HJ9" s="170"/>
      <c r="HK9" s="170"/>
      <c r="HL9" s="170"/>
      <c r="HM9" s="170"/>
      <c r="HN9" s="170"/>
      <c r="HO9" s="170"/>
      <c r="HP9" s="170"/>
      <c r="HQ9" s="170"/>
      <c r="HR9" s="170"/>
      <c r="HS9" s="170"/>
      <c r="HT9" s="170"/>
      <c r="HU9" s="170"/>
      <c r="HV9" s="170"/>
      <c r="HW9" s="170"/>
    </row>
    <row r="10" spans="1:243" ht="18" customHeight="1" x14ac:dyDescent="0.2">
      <c r="A10" s="170"/>
      <c r="B10" s="170"/>
      <c r="C10" s="170"/>
      <c r="D10" s="170"/>
      <c r="E10" s="170"/>
      <c r="F10" s="170"/>
      <c r="G10" s="170"/>
      <c r="H10" s="170"/>
      <c r="I10" s="170"/>
      <c r="J10" s="395" t="s">
        <v>140</v>
      </c>
      <c r="K10" s="395"/>
      <c r="L10" s="395"/>
      <c r="M10" s="395"/>
      <c r="N10" s="395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  <c r="BI10" s="170"/>
      <c r="BJ10" s="170"/>
      <c r="BK10" s="170"/>
      <c r="BL10" s="170"/>
      <c r="BM10" s="170"/>
      <c r="BN10" s="170"/>
      <c r="BO10" s="170"/>
      <c r="BP10" s="170"/>
      <c r="BQ10" s="170"/>
      <c r="BR10" s="170"/>
      <c r="BS10" s="170"/>
      <c r="BT10" s="170"/>
      <c r="BU10" s="170"/>
      <c r="BV10" s="170"/>
      <c r="BW10" s="170"/>
      <c r="BX10" s="170"/>
      <c r="BY10" s="170"/>
      <c r="BZ10" s="170"/>
      <c r="CA10" s="170"/>
      <c r="CB10" s="170"/>
      <c r="CC10" s="170"/>
      <c r="CD10" s="170"/>
      <c r="CE10" s="170"/>
      <c r="CF10" s="170"/>
      <c r="CG10" s="170"/>
      <c r="CH10" s="170"/>
      <c r="CI10" s="170"/>
      <c r="CJ10" s="170"/>
      <c r="CK10" s="170"/>
      <c r="CL10" s="170"/>
      <c r="CM10" s="170"/>
      <c r="CN10" s="170"/>
      <c r="CO10" s="170"/>
      <c r="CP10" s="170"/>
      <c r="CQ10" s="170"/>
      <c r="CR10" s="170"/>
      <c r="CS10" s="170"/>
      <c r="CT10" s="170"/>
      <c r="CU10" s="170"/>
      <c r="CV10" s="170"/>
      <c r="CW10" s="170"/>
      <c r="CX10" s="170"/>
      <c r="CY10" s="170"/>
      <c r="CZ10" s="170"/>
      <c r="DA10" s="170"/>
      <c r="DB10" s="170"/>
      <c r="DC10" s="170"/>
      <c r="DD10" s="170"/>
      <c r="DE10" s="170"/>
      <c r="DF10" s="170"/>
      <c r="DG10" s="170"/>
      <c r="DH10" s="170"/>
      <c r="DI10" s="170"/>
      <c r="DJ10" s="170"/>
      <c r="DK10" s="170"/>
      <c r="DL10" s="170"/>
      <c r="DM10" s="170"/>
      <c r="DN10" s="170"/>
      <c r="DO10" s="170"/>
      <c r="DP10" s="170"/>
      <c r="DQ10" s="170"/>
      <c r="DR10" s="170"/>
      <c r="DS10" s="170"/>
      <c r="DT10" s="170"/>
      <c r="DU10" s="170"/>
      <c r="DV10" s="170"/>
      <c r="DW10" s="170"/>
      <c r="DX10" s="170"/>
      <c r="DY10" s="170"/>
      <c r="DZ10" s="170"/>
      <c r="EA10" s="170"/>
      <c r="EB10" s="170"/>
      <c r="EC10" s="170"/>
      <c r="ED10" s="170"/>
      <c r="EE10" s="170"/>
      <c r="EF10" s="170"/>
      <c r="EG10" s="170"/>
      <c r="EH10" s="170"/>
      <c r="EI10" s="170"/>
      <c r="EJ10" s="170"/>
      <c r="EK10" s="170"/>
      <c r="EL10" s="170"/>
      <c r="EM10" s="170"/>
      <c r="EN10" s="170"/>
      <c r="EO10" s="170"/>
      <c r="EP10" s="170"/>
      <c r="EQ10" s="170"/>
      <c r="ER10" s="170"/>
      <c r="ES10" s="170"/>
      <c r="ET10" s="170"/>
      <c r="EU10" s="170"/>
      <c r="EV10" s="170"/>
      <c r="EW10" s="170"/>
      <c r="EX10" s="170"/>
      <c r="EY10" s="170"/>
      <c r="EZ10" s="170"/>
      <c r="FA10" s="170"/>
      <c r="FB10" s="170"/>
      <c r="FC10" s="170"/>
      <c r="FD10" s="170"/>
      <c r="FE10" s="170"/>
      <c r="FF10" s="170"/>
      <c r="FG10" s="170"/>
      <c r="FH10" s="170"/>
      <c r="FI10" s="170"/>
      <c r="FJ10" s="170"/>
      <c r="FK10" s="170"/>
      <c r="FL10" s="170"/>
      <c r="FM10" s="170"/>
      <c r="FN10" s="170"/>
      <c r="FO10" s="170"/>
      <c r="FP10" s="170"/>
      <c r="FQ10" s="170"/>
      <c r="FR10" s="170"/>
      <c r="FS10" s="170"/>
      <c r="FT10" s="170"/>
      <c r="FU10" s="170"/>
      <c r="FV10" s="170"/>
      <c r="FW10" s="170"/>
      <c r="FX10" s="170"/>
      <c r="FY10" s="170"/>
      <c r="FZ10" s="170"/>
      <c r="GA10" s="170"/>
      <c r="GB10" s="170"/>
      <c r="GC10" s="170"/>
      <c r="GD10" s="170"/>
      <c r="GE10" s="170"/>
      <c r="GF10" s="170"/>
      <c r="GG10" s="170"/>
      <c r="GH10" s="170"/>
      <c r="GI10" s="170"/>
      <c r="GJ10" s="170"/>
      <c r="GK10" s="170"/>
      <c r="GL10" s="170"/>
      <c r="GM10" s="170"/>
      <c r="GN10" s="170"/>
      <c r="GO10" s="170"/>
      <c r="GP10" s="170"/>
      <c r="GQ10" s="170"/>
      <c r="GR10" s="170"/>
      <c r="GS10" s="170"/>
      <c r="GT10" s="170"/>
      <c r="GU10" s="170"/>
      <c r="GV10" s="170"/>
      <c r="GW10" s="170"/>
      <c r="GX10" s="170"/>
      <c r="GY10" s="170"/>
      <c r="GZ10" s="170"/>
      <c r="HA10" s="170"/>
      <c r="HB10" s="170"/>
      <c r="HC10" s="170"/>
      <c r="HD10" s="170"/>
      <c r="HE10" s="170"/>
      <c r="HF10" s="170"/>
      <c r="HG10" s="170"/>
      <c r="HH10" s="170"/>
      <c r="HI10" s="170"/>
      <c r="HJ10" s="170"/>
      <c r="HK10" s="170"/>
      <c r="HL10" s="170"/>
      <c r="HM10" s="170"/>
      <c r="HN10" s="170"/>
      <c r="HO10" s="170"/>
      <c r="HP10" s="170"/>
      <c r="HQ10" s="170"/>
      <c r="HR10" s="170"/>
      <c r="HS10" s="170"/>
      <c r="HT10" s="170"/>
      <c r="HU10" s="170"/>
      <c r="HV10" s="170"/>
      <c r="HW10" s="170"/>
    </row>
    <row r="11" spans="1:243" ht="15" customHeight="1" x14ac:dyDescent="0.2">
      <c r="A11" s="170"/>
      <c r="B11" s="170"/>
      <c r="C11" s="170"/>
      <c r="D11" s="170"/>
      <c r="E11" s="170"/>
      <c r="F11" s="170"/>
      <c r="G11" s="170"/>
      <c r="H11" s="170"/>
      <c r="I11" s="170"/>
      <c r="J11" s="395" t="s">
        <v>138</v>
      </c>
      <c r="K11" s="395"/>
      <c r="L11" s="395"/>
      <c r="M11" s="395"/>
      <c r="N11" s="395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  <c r="BI11" s="170"/>
      <c r="BJ11" s="170"/>
      <c r="BK11" s="170"/>
      <c r="BL11" s="170"/>
      <c r="BM11" s="170"/>
      <c r="BN11" s="170"/>
      <c r="BO11" s="170"/>
      <c r="BP11" s="170"/>
      <c r="BQ11" s="170"/>
      <c r="BR11" s="170"/>
      <c r="BS11" s="170"/>
      <c r="BT11" s="170"/>
      <c r="BU11" s="170"/>
      <c r="BV11" s="170"/>
      <c r="BW11" s="170"/>
      <c r="BX11" s="170"/>
      <c r="BY11" s="170"/>
      <c r="BZ11" s="170"/>
      <c r="CA11" s="170"/>
      <c r="CB11" s="170"/>
      <c r="CC11" s="170"/>
      <c r="CD11" s="170"/>
      <c r="CE11" s="170"/>
      <c r="CF11" s="170"/>
      <c r="CG11" s="170"/>
      <c r="CH11" s="170"/>
      <c r="CI11" s="170"/>
      <c r="CJ11" s="170"/>
      <c r="CK11" s="170"/>
      <c r="CL11" s="170"/>
      <c r="CM11" s="170"/>
      <c r="CN11" s="170"/>
      <c r="CO11" s="170"/>
      <c r="CP11" s="170"/>
      <c r="CQ11" s="170"/>
      <c r="CR11" s="170"/>
      <c r="CS11" s="170"/>
      <c r="CT11" s="170"/>
      <c r="CU11" s="170"/>
      <c r="CV11" s="170"/>
      <c r="CW11" s="170"/>
      <c r="CX11" s="170"/>
      <c r="CY11" s="170"/>
      <c r="CZ11" s="170"/>
      <c r="DA11" s="170"/>
      <c r="DB11" s="170"/>
      <c r="DC11" s="170"/>
      <c r="DD11" s="170"/>
      <c r="DE11" s="170"/>
      <c r="DF11" s="170"/>
      <c r="DG11" s="170"/>
      <c r="DH11" s="170"/>
      <c r="DI11" s="170"/>
      <c r="DJ11" s="170"/>
      <c r="DK11" s="170"/>
      <c r="DL11" s="170"/>
      <c r="DM11" s="170"/>
      <c r="DN11" s="170"/>
      <c r="DO11" s="170"/>
      <c r="DP11" s="170"/>
      <c r="DQ11" s="170"/>
      <c r="DR11" s="170"/>
      <c r="DS11" s="170"/>
      <c r="DT11" s="170"/>
      <c r="DU11" s="170"/>
      <c r="DV11" s="170"/>
      <c r="DW11" s="170"/>
      <c r="DX11" s="170"/>
      <c r="DY11" s="170"/>
      <c r="DZ11" s="170"/>
      <c r="EA11" s="170"/>
      <c r="EB11" s="170"/>
      <c r="EC11" s="170"/>
      <c r="ED11" s="170"/>
      <c r="EE11" s="170"/>
      <c r="EF11" s="170"/>
      <c r="EG11" s="170"/>
      <c r="EH11" s="170"/>
      <c r="EI11" s="170"/>
      <c r="EJ11" s="170"/>
      <c r="EK11" s="170"/>
      <c r="EL11" s="170"/>
      <c r="EM11" s="170"/>
      <c r="EN11" s="170"/>
      <c r="EO11" s="170"/>
      <c r="EP11" s="170"/>
      <c r="EQ11" s="170"/>
      <c r="ER11" s="170"/>
      <c r="ES11" s="170"/>
      <c r="ET11" s="170"/>
      <c r="EU11" s="170"/>
      <c r="EV11" s="170"/>
      <c r="EW11" s="170"/>
      <c r="EX11" s="170"/>
      <c r="EY11" s="170"/>
      <c r="EZ11" s="170"/>
      <c r="FA11" s="170"/>
      <c r="FB11" s="170"/>
      <c r="FC11" s="170"/>
      <c r="FD11" s="170"/>
      <c r="FE11" s="170"/>
      <c r="FF11" s="170"/>
      <c r="FG11" s="170"/>
      <c r="FH11" s="170"/>
      <c r="FI11" s="170"/>
      <c r="FJ11" s="170"/>
      <c r="FK11" s="170"/>
      <c r="FL11" s="170"/>
      <c r="FM11" s="170"/>
      <c r="FN11" s="170"/>
      <c r="FO11" s="170"/>
      <c r="FP11" s="170"/>
      <c r="FQ11" s="170"/>
      <c r="FR11" s="170"/>
      <c r="FS11" s="170"/>
      <c r="FT11" s="170"/>
      <c r="FU11" s="170"/>
      <c r="FV11" s="170"/>
      <c r="FW11" s="170"/>
      <c r="FX11" s="170"/>
      <c r="FY11" s="170"/>
      <c r="FZ11" s="170"/>
      <c r="GA11" s="170"/>
      <c r="GB11" s="170"/>
      <c r="GC11" s="170"/>
      <c r="GD11" s="170"/>
      <c r="GE11" s="170"/>
      <c r="GF11" s="170"/>
      <c r="GG11" s="170"/>
      <c r="GH11" s="170"/>
      <c r="GI11" s="170"/>
      <c r="GJ11" s="170"/>
      <c r="GK11" s="170"/>
      <c r="GL11" s="170"/>
      <c r="GM11" s="170"/>
      <c r="GN11" s="170"/>
      <c r="GO11" s="170"/>
      <c r="GP11" s="170"/>
      <c r="GQ11" s="170"/>
      <c r="GR11" s="170"/>
      <c r="GS11" s="170"/>
      <c r="GT11" s="170"/>
      <c r="GU11" s="170"/>
      <c r="GV11" s="170"/>
      <c r="GW11" s="170"/>
      <c r="GX11" s="170"/>
      <c r="GY11" s="170"/>
      <c r="GZ11" s="170"/>
      <c r="HA11" s="170"/>
      <c r="HB11" s="170"/>
      <c r="HC11" s="170"/>
      <c r="HD11" s="170"/>
      <c r="HE11" s="170"/>
      <c r="HF11" s="170"/>
      <c r="HG11" s="170"/>
      <c r="HH11" s="170"/>
      <c r="HI11" s="170"/>
      <c r="HJ11" s="170"/>
      <c r="HK11" s="170"/>
      <c r="HL11" s="170"/>
      <c r="HM11" s="170"/>
      <c r="HN11" s="170"/>
      <c r="HO11" s="170"/>
      <c r="HP11" s="170"/>
      <c r="HQ11" s="170"/>
      <c r="HR11" s="170"/>
      <c r="HS11" s="170"/>
      <c r="HT11" s="170"/>
      <c r="HU11" s="170"/>
      <c r="HV11" s="170"/>
      <c r="HW11" s="170"/>
    </row>
    <row r="12" spans="1:243" s="170" customFormat="1" ht="15" x14ac:dyDescent="0.2">
      <c r="J12" s="127"/>
      <c r="K12" s="188"/>
      <c r="L12" s="188"/>
      <c r="M12" s="188"/>
      <c r="N12" s="188"/>
    </row>
    <row r="13" spans="1:243" s="1" customFormat="1" ht="19.5" customHeight="1" x14ac:dyDescent="0.2">
      <c r="A13" s="396" t="s">
        <v>131</v>
      </c>
      <c r="B13" s="396"/>
      <c r="C13" s="396"/>
      <c r="D13" s="396"/>
      <c r="E13" s="396"/>
      <c r="F13" s="396"/>
      <c r="G13" s="396"/>
      <c r="H13" s="396"/>
      <c r="I13" s="396"/>
      <c r="J13" s="396"/>
      <c r="K13" s="396"/>
      <c r="L13" s="396"/>
      <c r="M13" s="396"/>
      <c r="N13" s="396"/>
      <c r="O13" s="11"/>
      <c r="P13" s="11"/>
      <c r="Q13" s="11"/>
      <c r="R13" s="12"/>
      <c r="S13" s="1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</row>
    <row r="14" spans="1:243" ht="18" customHeight="1" x14ac:dyDescent="0.2">
      <c r="A14" s="396" t="s">
        <v>0</v>
      </c>
      <c r="B14" s="396"/>
      <c r="C14" s="396"/>
      <c r="D14" s="396"/>
      <c r="E14" s="396"/>
      <c r="F14" s="396"/>
      <c r="G14" s="396"/>
      <c r="H14" s="396"/>
      <c r="I14" s="396"/>
      <c r="J14" s="396"/>
      <c r="K14" s="396"/>
      <c r="L14" s="396"/>
      <c r="M14" s="396"/>
      <c r="N14" s="396"/>
      <c r="O14" s="13"/>
      <c r="P14" s="13"/>
      <c r="Q14" s="13"/>
      <c r="R14" s="13"/>
      <c r="S14" s="13"/>
    </row>
    <row r="15" spans="1:243" s="170" customFormat="1" ht="10.5" customHeight="1" x14ac:dyDescent="0.2">
      <c r="A15" s="169"/>
      <c r="B15" s="169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3"/>
      <c r="P15" s="13"/>
      <c r="Q15" s="13"/>
      <c r="R15" s="13"/>
      <c r="S15" s="13"/>
    </row>
    <row r="16" spans="1:243" ht="15.75" x14ac:dyDescent="0.2">
      <c r="A16" s="12"/>
      <c r="B16" s="12"/>
      <c r="C16" s="12"/>
      <c r="D16" s="12"/>
      <c r="E16" s="12"/>
      <c r="F16" s="63"/>
      <c r="G16" s="63"/>
      <c r="H16" s="63"/>
      <c r="I16" s="63"/>
      <c r="J16" s="63"/>
      <c r="K16" s="112"/>
      <c r="L16" s="399" t="s">
        <v>91</v>
      </c>
      <c r="M16" s="399"/>
      <c r="N16" s="399"/>
      <c r="O16" s="13"/>
      <c r="P16" s="13"/>
      <c r="Q16" s="13"/>
      <c r="R16" s="13"/>
      <c r="S16" s="13"/>
    </row>
    <row r="17" spans="1:26" ht="27" customHeight="1" x14ac:dyDescent="0.2">
      <c r="A17" s="361" t="s">
        <v>1</v>
      </c>
      <c r="B17" s="361" t="s">
        <v>2</v>
      </c>
      <c r="C17" s="361" t="s">
        <v>3</v>
      </c>
      <c r="D17" s="378" t="s">
        <v>4</v>
      </c>
      <c r="E17" s="362" t="s">
        <v>5</v>
      </c>
      <c r="F17" s="362" t="s">
        <v>6</v>
      </c>
      <c r="G17" s="379" t="s">
        <v>111</v>
      </c>
      <c r="H17" s="379" t="s">
        <v>112</v>
      </c>
      <c r="I17" s="362" t="s">
        <v>113</v>
      </c>
      <c r="J17" s="362" t="s">
        <v>114</v>
      </c>
      <c r="K17" s="383" t="s">
        <v>7</v>
      </c>
      <c r="L17" s="383"/>
      <c r="M17" s="383"/>
      <c r="N17" s="383"/>
      <c r="O17" s="13"/>
      <c r="P17" s="13"/>
      <c r="Q17" s="13"/>
      <c r="R17" s="13"/>
      <c r="S17" s="13"/>
    </row>
    <row r="18" spans="1:26" ht="14.1" customHeight="1" x14ac:dyDescent="0.2">
      <c r="A18" s="361"/>
      <c r="B18" s="361"/>
      <c r="C18" s="361"/>
      <c r="D18" s="378"/>
      <c r="E18" s="362"/>
      <c r="F18" s="362"/>
      <c r="G18" s="380"/>
      <c r="H18" s="380"/>
      <c r="I18" s="362"/>
      <c r="J18" s="362"/>
      <c r="K18" s="382" t="s">
        <v>9</v>
      </c>
      <c r="L18" s="383" t="s">
        <v>10</v>
      </c>
      <c r="M18" s="383"/>
      <c r="N18" s="383"/>
      <c r="O18" s="13"/>
      <c r="P18" s="13"/>
      <c r="Q18" s="13"/>
      <c r="R18" s="13"/>
      <c r="S18" s="13"/>
    </row>
    <row r="19" spans="1:26" ht="128.25" customHeight="1" x14ac:dyDescent="0.2">
      <c r="A19" s="361"/>
      <c r="B19" s="361"/>
      <c r="C19" s="361"/>
      <c r="D19" s="378"/>
      <c r="E19" s="362"/>
      <c r="F19" s="362"/>
      <c r="G19" s="381"/>
      <c r="H19" s="381"/>
      <c r="I19" s="362"/>
      <c r="J19" s="362"/>
      <c r="K19" s="382"/>
      <c r="L19" s="14">
        <v>2018</v>
      </c>
      <c r="M19" s="14">
        <v>2019</v>
      </c>
      <c r="N19" s="14">
        <v>2020</v>
      </c>
      <c r="O19" s="13"/>
      <c r="P19" s="13"/>
      <c r="Q19" s="13"/>
      <c r="R19" s="13"/>
      <c r="S19" s="13"/>
    </row>
    <row r="20" spans="1:26" ht="14.1" customHeight="1" x14ac:dyDescent="0.2">
      <c r="A20" s="215" t="s">
        <v>133</v>
      </c>
      <c r="B20" s="216"/>
      <c r="C20" s="216"/>
      <c r="D20" s="216"/>
      <c r="E20" s="216"/>
      <c r="F20" s="216"/>
      <c r="G20" s="216"/>
      <c r="H20" s="216"/>
      <c r="I20" s="216"/>
      <c r="J20" s="216"/>
      <c r="K20" s="216"/>
      <c r="L20" s="216"/>
      <c r="M20" s="216"/>
      <c r="N20" s="217"/>
      <c r="O20" s="13"/>
      <c r="P20" s="13"/>
      <c r="Q20" s="13"/>
      <c r="R20" s="13"/>
      <c r="S20" s="13"/>
    </row>
    <row r="21" spans="1:26" ht="14.1" customHeight="1" x14ac:dyDescent="0.2">
      <c r="A21" s="218" t="s">
        <v>63</v>
      </c>
      <c r="B21" s="219"/>
      <c r="C21" s="219"/>
      <c r="D21" s="219"/>
      <c r="E21" s="219"/>
      <c r="F21" s="219"/>
      <c r="G21" s="219"/>
      <c r="H21" s="219"/>
      <c r="I21" s="219"/>
      <c r="J21" s="219"/>
      <c r="K21" s="219"/>
      <c r="L21" s="219"/>
      <c r="M21" s="219"/>
      <c r="N21" s="220"/>
      <c r="O21" s="13"/>
      <c r="P21" s="13"/>
      <c r="Q21" s="13"/>
      <c r="R21" s="13"/>
      <c r="S21" s="13"/>
    </row>
    <row r="22" spans="1:26" ht="15.75" x14ac:dyDescent="0.2">
      <c r="A22" s="15" t="s">
        <v>11</v>
      </c>
      <c r="B22" s="231" t="s">
        <v>12</v>
      </c>
      <c r="C22" s="232"/>
      <c r="D22" s="232"/>
      <c r="E22" s="232"/>
      <c r="F22" s="232"/>
      <c r="G22" s="232"/>
      <c r="H22" s="232"/>
      <c r="I22" s="232"/>
      <c r="J22" s="232"/>
      <c r="K22" s="232"/>
      <c r="L22" s="232"/>
      <c r="M22" s="232"/>
      <c r="N22" s="233"/>
      <c r="O22" s="13"/>
      <c r="P22" s="13"/>
      <c r="Q22" s="13"/>
      <c r="R22" s="13"/>
      <c r="S22" s="13"/>
    </row>
    <row r="23" spans="1:26" ht="16.5" customHeight="1" x14ac:dyDescent="0.2">
      <c r="A23" s="16" t="s">
        <v>11</v>
      </c>
      <c r="B23" s="17" t="s">
        <v>11</v>
      </c>
      <c r="C23" s="211" t="s">
        <v>13</v>
      </c>
      <c r="D23" s="212"/>
      <c r="E23" s="212"/>
      <c r="F23" s="212"/>
      <c r="G23" s="212"/>
      <c r="H23" s="212"/>
      <c r="I23" s="212"/>
      <c r="J23" s="212"/>
      <c r="K23" s="212"/>
      <c r="L23" s="212"/>
      <c r="M23" s="212"/>
      <c r="N23" s="213"/>
      <c r="O23" s="13"/>
      <c r="P23" s="13"/>
      <c r="Q23" s="13"/>
      <c r="R23" s="13"/>
      <c r="S23" s="13"/>
    </row>
    <row r="24" spans="1:26" ht="61.5" customHeight="1" x14ac:dyDescent="0.2">
      <c r="A24" s="246" t="s">
        <v>11</v>
      </c>
      <c r="B24" s="222" t="s">
        <v>11</v>
      </c>
      <c r="C24" s="230" t="s">
        <v>11</v>
      </c>
      <c r="D24" s="359" t="s">
        <v>116</v>
      </c>
      <c r="E24" s="347" t="s">
        <v>17</v>
      </c>
      <c r="F24" s="86" t="s">
        <v>14</v>
      </c>
      <c r="G24" s="67">
        <v>55</v>
      </c>
      <c r="H24" s="159">
        <v>77.3</v>
      </c>
      <c r="I24" s="19">
        <v>55</v>
      </c>
      <c r="J24" s="19">
        <v>55</v>
      </c>
      <c r="K24" s="400" t="s">
        <v>122</v>
      </c>
      <c r="L24" s="374">
        <v>90</v>
      </c>
      <c r="M24" s="376">
        <v>50</v>
      </c>
      <c r="N24" s="374">
        <v>50</v>
      </c>
      <c r="O24" s="13"/>
      <c r="P24" s="13"/>
      <c r="Q24" s="13"/>
      <c r="R24" s="13"/>
      <c r="S24" s="13"/>
    </row>
    <row r="25" spans="1:26" s="170" customFormat="1" ht="33" customHeight="1" x14ac:dyDescent="0.2">
      <c r="A25" s="246"/>
      <c r="B25" s="222"/>
      <c r="C25" s="230"/>
      <c r="D25" s="359"/>
      <c r="E25" s="347"/>
      <c r="F25" s="92" t="s">
        <v>100</v>
      </c>
      <c r="G25" s="67"/>
      <c r="H25" s="159">
        <v>2.7</v>
      </c>
      <c r="I25" s="19"/>
      <c r="J25" s="19"/>
      <c r="K25" s="401"/>
      <c r="L25" s="375"/>
      <c r="M25" s="377"/>
      <c r="N25" s="375"/>
      <c r="O25" s="13"/>
      <c r="P25" s="13"/>
      <c r="Q25" s="13"/>
      <c r="R25" s="13"/>
      <c r="S25" s="13"/>
    </row>
    <row r="26" spans="1:26" ht="21.75" customHeight="1" x14ac:dyDescent="0.2">
      <c r="A26" s="246"/>
      <c r="B26" s="222"/>
      <c r="C26" s="230"/>
      <c r="D26" s="359"/>
      <c r="E26" s="347"/>
      <c r="F26" s="82" t="s">
        <v>8</v>
      </c>
      <c r="G26" s="64">
        <f>SUM(G24:G25)</f>
        <v>55</v>
      </c>
      <c r="H26" s="64">
        <f t="shared" ref="H26:J26" si="0">SUM(H24:H25)</f>
        <v>80</v>
      </c>
      <c r="I26" s="64">
        <f t="shared" si="0"/>
        <v>55</v>
      </c>
      <c r="J26" s="64">
        <f t="shared" si="0"/>
        <v>55</v>
      </c>
      <c r="K26" s="346"/>
      <c r="L26" s="346"/>
      <c r="M26" s="346"/>
      <c r="N26" s="346"/>
      <c r="O26" s="13"/>
      <c r="P26" s="13"/>
      <c r="Q26" s="13"/>
      <c r="R26" s="13"/>
      <c r="S26" s="13"/>
    </row>
    <row r="27" spans="1:26" ht="34.5" customHeight="1" x14ac:dyDescent="0.2">
      <c r="A27" s="246" t="s">
        <v>11</v>
      </c>
      <c r="B27" s="222" t="s">
        <v>11</v>
      </c>
      <c r="C27" s="230" t="s">
        <v>17</v>
      </c>
      <c r="D27" s="372" t="s">
        <v>132</v>
      </c>
      <c r="E27" s="347" t="s">
        <v>17</v>
      </c>
      <c r="F27" s="86" t="s">
        <v>14</v>
      </c>
      <c r="G27" s="67">
        <v>10</v>
      </c>
      <c r="H27" s="157">
        <v>10</v>
      </c>
      <c r="I27" s="21">
        <v>10</v>
      </c>
      <c r="J27" s="21">
        <v>10</v>
      </c>
      <c r="K27" s="114" t="s">
        <v>18</v>
      </c>
      <c r="L27" s="22">
        <v>100</v>
      </c>
      <c r="M27" s="22">
        <v>100</v>
      </c>
      <c r="N27" s="22">
        <v>100</v>
      </c>
      <c r="O27" s="13"/>
      <c r="P27" s="13"/>
      <c r="Q27" s="13"/>
      <c r="R27" s="13"/>
      <c r="S27" s="13"/>
    </row>
    <row r="28" spans="1:26" ht="22.5" customHeight="1" x14ac:dyDescent="0.2">
      <c r="A28" s="239"/>
      <c r="B28" s="252"/>
      <c r="C28" s="205"/>
      <c r="D28" s="373"/>
      <c r="E28" s="397"/>
      <c r="F28" s="83" t="s">
        <v>8</v>
      </c>
      <c r="G28" s="65">
        <f t="shared" ref="G28:J28" si="1">SUM(G27)</f>
        <v>10</v>
      </c>
      <c r="H28" s="65">
        <f t="shared" si="1"/>
        <v>10</v>
      </c>
      <c r="I28" s="66">
        <f t="shared" si="1"/>
        <v>10</v>
      </c>
      <c r="J28" s="66">
        <f t="shared" si="1"/>
        <v>10</v>
      </c>
      <c r="K28" s="398"/>
      <c r="L28" s="398"/>
      <c r="M28" s="398"/>
      <c r="N28" s="398"/>
      <c r="O28" s="13"/>
      <c r="P28" s="13"/>
      <c r="Q28" s="13"/>
      <c r="R28" s="13"/>
      <c r="S28" s="13"/>
    </row>
    <row r="29" spans="1:26" s="9" customFormat="1" ht="31.5" customHeight="1" x14ac:dyDescent="0.25">
      <c r="A29" s="221" t="s">
        <v>11</v>
      </c>
      <c r="B29" s="222" t="s">
        <v>11</v>
      </c>
      <c r="C29" s="223" t="s">
        <v>45</v>
      </c>
      <c r="D29" s="224" t="s">
        <v>117</v>
      </c>
      <c r="E29" s="225" t="s">
        <v>110</v>
      </c>
      <c r="F29" s="165" t="s">
        <v>14</v>
      </c>
      <c r="G29" s="67">
        <v>10</v>
      </c>
      <c r="H29" s="73">
        <v>12</v>
      </c>
      <c r="I29" s="68">
        <v>12.6</v>
      </c>
      <c r="J29" s="68">
        <v>13</v>
      </c>
      <c r="K29" s="115" t="s">
        <v>90</v>
      </c>
      <c r="L29" s="23">
        <v>20</v>
      </c>
      <c r="M29" s="23">
        <v>20</v>
      </c>
      <c r="N29" s="23">
        <v>20</v>
      </c>
      <c r="O29" s="24"/>
      <c r="P29" s="25"/>
      <c r="Q29" s="26"/>
      <c r="R29" s="27"/>
      <c r="S29" s="27"/>
      <c r="T29" s="8"/>
      <c r="U29" s="8"/>
      <c r="V29" s="8"/>
      <c r="W29" s="8"/>
      <c r="X29" s="8"/>
      <c r="Y29" s="8"/>
      <c r="Z29" s="8"/>
    </row>
    <row r="30" spans="1:26" s="9" customFormat="1" ht="20.25" customHeight="1" x14ac:dyDescent="0.25">
      <c r="A30" s="221"/>
      <c r="B30" s="222"/>
      <c r="C30" s="223"/>
      <c r="D30" s="224"/>
      <c r="E30" s="225"/>
      <c r="F30" s="84" t="s">
        <v>8</v>
      </c>
      <c r="G30" s="69">
        <f t="shared" ref="G30:J30" si="2">SUM(G29)</f>
        <v>10</v>
      </c>
      <c r="H30" s="69">
        <f t="shared" si="2"/>
        <v>12</v>
      </c>
      <c r="I30" s="134">
        <f t="shared" si="2"/>
        <v>12.6</v>
      </c>
      <c r="J30" s="134">
        <f t="shared" si="2"/>
        <v>13</v>
      </c>
      <c r="K30" s="353"/>
      <c r="L30" s="354"/>
      <c r="M30" s="354"/>
      <c r="N30" s="355"/>
      <c r="O30" s="24"/>
      <c r="P30" s="28"/>
      <c r="Q30" s="26"/>
      <c r="R30" s="27"/>
      <c r="S30" s="27"/>
      <c r="T30" s="8"/>
      <c r="U30" s="8"/>
      <c r="V30" s="8"/>
      <c r="W30" s="8"/>
      <c r="X30" s="8"/>
      <c r="Y30" s="8"/>
      <c r="Z30" s="8"/>
    </row>
    <row r="31" spans="1:26" s="9" customFormat="1" ht="37.5" customHeight="1" x14ac:dyDescent="0.25">
      <c r="A31" s="221" t="s">
        <v>11</v>
      </c>
      <c r="B31" s="222" t="s">
        <v>11</v>
      </c>
      <c r="C31" s="223" t="s">
        <v>76</v>
      </c>
      <c r="D31" s="224" t="s">
        <v>118</v>
      </c>
      <c r="E31" s="225" t="s">
        <v>17</v>
      </c>
      <c r="F31" s="369" t="s">
        <v>14</v>
      </c>
      <c r="G31" s="356">
        <v>22.1</v>
      </c>
      <c r="H31" s="366"/>
      <c r="I31" s="363"/>
      <c r="J31" s="363"/>
      <c r="K31" s="132" t="s">
        <v>102</v>
      </c>
      <c r="L31" s="133"/>
      <c r="M31" s="133"/>
      <c r="N31" s="133"/>
      <c r="O31" s="24"/>
      <c r="P31" s="25"/>
      <c r="Q31" s="26"/>
      <c r="R31" s="27"/>
      <c r="S31" s="27"/>
      <c r="T31" s="8"/>
      <c r="U31" s="8"/>
      <c r="V31" s="8"/>
      <c r="W31" s="8"/>
      <c r="X31" s="8"/>
      <c r="Y31" s="8"/>
      <c r="Z31" s="8"/>
    </row>
    <row r="32" spans="1:26" s="9" customFormat="1" ht="31.5" customHeight="1" x14ac:dyDescent="0.25">
      <c r="A32" s="221"/>
      <c r="B32" s="222"/>
      <c r="C32" s="223"/>
      <c r="D32" s="224"/>
      <c r="E32" s="225"/>
      <c r="F32" s="370"/>
      <c r="G32" s="357"/>
      <c r="H32" s="367"/>
      <c r="I32" s="364"/>
      <c r="J32" s="364"/>
      <c r="K32" s="132" t="s">
        <v>103</v>
      </c>
      <c r="L32" s="133"/>
      <c r="M32" s="133"/>
      <c r="N32" s="133"/>
      <c r="O32" s="24"/>
      <c r="P32" s="25"/>
      <c r="Q32" s="26"/>
      <c r="R32" s="27"/>
      <c r="S32" s="27"/>
      <c r="T32" s="8"/>
      <c r="U32" s="8"/>
      <c r="V32" s="8"/>
      <c r="W32" s="8"/>
      <c r="X32" s="8"/>
      <c r="Y32" s="8"/>
      <c r="Z32" s="8"/>
    </row>
    <row r="33" spans="1:26" s="9" customFormat="1" ht="31.5" customHeight="1" x14ac:dyDescent="0.25">
      <c r="A33" s="221"/>
      <c r="B33" s="222"/>
      <c r="C33" s="223"/>
      <c r="D33" s="224"/>
      <c r="E33" s="225"/>
      <c r="F33" s="370"/>
      <c r="G33" s="357"/>
      <c r="H33" s="367"/>
      <c r="I33" s="364"/>
      <c r="J33" s="364"/>
      <c r="K33" s="132" t="s">
        <v>98</v>
      </c>
      <c r="L33" s="133"/>
      <c r="M33" s="133"/>
      <c r="N33" s="133"/>
      <c r="O33" s="24"/>
      <c r="P33" s="25"/>
      <c r="Q33" s="26"/>
      <c r="R33" s="27"/>
      <c r="S33" s="27"/>
      <c r="T33" s="8"/>
      <c r="U33" s="8"/>
      <c r="V33" s="8"/>
      <c r="W33" s="8"/>
      <c r="X33" s="8"/>
      <c r="Y33" s="8"/>
      <c r="Z33" s="8"/>
    </row>
    <row r="34" spans="1:26" s="9" customFormat="1" ht="31.5" customHeight="1" x14ac:dyDescent="0.25">
      <c r="A34" s="221"/>
      <c r="B34" s="222"/>
      <c r="C34" s="223"/>
      <c r="D34" s="224"/>
      <c r="E34" s="225"/>
      <c r="F34" s="371"/>
      <c r="G34" s="358"/>
      <c r="H34" s="368"/>
      <c r="I34" s="365"/>
      <c r="J34" s="365"/>
      <c r="K34" s="115" t="s">
        <v>97</v>
      </c>
      <c r="L34" s="23"/>
      <c r="M34" s="23"/>
      <c r="N34" s="23"/>
      <c r="O34" s="24"/>
      <c r="P34" s="25"/>
      <c r="Q34" s="26"/>
      <c r="R34" s="27"/>
      <c r="S34" s="27"/>
      <c r="T34" s="8"/>
      <c r="U34" s="8"/>
      <c r="V34" s="8"/>
      <c r="W34" s="8"/>
      <c r="X34" s="8"/>
      <c r="Y34" s="8"/>
      <c r="Z34" s="8"/>
    </row>
    <row r="35" spans="1:26" s="9" customFormat="1" ht="36" customHeight="1" x14ac:dyDescent="0.25">
      <c r="A35" s="221"/>
      <c r="B35" s="222"/>
      <c r="C35" s="223"/>
      <c r="D35" s="224"/>
      <c r="E35" s="226"/>
      <c r="F35" s="164" t="s">
        <v>100</v>
      </c>
      <c r="G35" s="156">
        <v>107.4</v>
      </c>
      <c r="H35" s="158"/>
      <c r="I35" s="135"/>
      <c r="J35" s="135"/>
      <c r="K35" s="115" t="s">
        <v>99</v>
      </c>
      <c r="L35" s="23"/>
      <c r="M35" s="23"/>
      <c r="N35" s="23"/>
      <c r="O35" s="24"/>
      <c r="P35" s="25"/>
      <c r="Q35" s="26"/>
      <c r="R35" s="27"/>
      <c r="S35" s="27"/>
      <c r="T35" s="8"/>
      <c r="U35" s="8"/>
      <c r="V35" s="8"/>
      <c r="W35" s="8"/>
      <c r="X35" s="8"/>
      <c r="Y35" s="8"/>
      <c r="Z35" s="8"/>
    </row>
    <row r="36" spans="1:26" s="9" customFormat="1" ht="60.75" customHeight="1" x14ac:dyDescent="0.25">
      <c r="A36" s="221"/>
      <c r="B36" s="222"/>
      <c r="C36" s="223"/>
      <c r="D36" s="224"/>
      <c r="E36" s="226"/>
      <c r="F36" s="164" t="s">
        <v>14</v>
      </c>
      <c r="G36" s="156"/>
      <c r="H36" s="192">
        <v>120</v>
      </c>
      <c r="I36" s="156"/>
      <c r="J36" s="135"/>
      <c r="K36" s="115" t="s">
        <v>137</v>
      </c>
      <c r="L36" s="168">
        <v>100</v>
      </c>
      <c r="M36" s="23"/>
      <c r="N36" s="23"/>
      <c r="O36" s="386"/>
      <c r="P36" s="387"/>
      <c r="Q36" s="387"/>
      <c r="R36" s="27"/>
      <c r="S36" s="27"/>
      <c r="T36" s="8"/>
      <c r="U36" s="8"/>
      <c r="V36" s="8"/>
      <c r="W36" s="8"/>
      <c r="X36" s="8"/>
      <c r="Y36" s="8"/>
      <c r="Z36" s="8"/>
    </row>
    <row r="37" spans="1:26" s="9" customFormat="1" ht="23.25" customHeight="1" x14ac:dyDescent="0.25">
      <c r="A37" s="221"/>
      <c r="B37" s="222"/>
      <c r="C37" s="223"/>
      <c r="D37" s="224"/>
      <c r="E37" s="225"/>
      <c r="F37" s="136" t="s">
        <v>8</v>
      </c>
      <c r="G37" s="131">
        <f t="shared" ref="G37" si="3">SUM(G31:G36)</f>
        <v>129.5</v>
      </c>
      <c r="H37" s="131">
        <f t="shared" ref="H37" si="4">SUM(H31:H36)</f>
        <v>120</v>
      </c>
      <c r="I37" s="131">
        <f t="shared" ref="I37" si="5">SUM(I31:I36)</f>
        <v>0</v>
      </c>
      <c r="J37" s="131">
        <f t="shared" ref="J37" si="6">SUM(J31:J36)</f>
        <v>0</v>
      </c>
      <c r="K37" s="227"/>
      <c r="L37" s="228"/>
      <c r="M37" s="228"/>
      <c r="N37" s="229"/>
      <c r="O37" s="24"/>
      <c r="P37" s="28"/>
      <c r="Q37" s="26"/>
      <c r="R37" s="27"/>
      <c r="S37" s="27"/>
      <c r="T37" s="8"/>
      <c r="U37" s="8"/>
      <c r="V37" s="8"/>
      <c r="W37" s="8"/>
      <c r="X37" s="8"/>
      <c r="Y37" s="8"/>
      <c r="Z37" s="8"/>
    </row>
    <row r="38" spans="1:26" ht="18" customHeight="1" x14ac:dyDescent="0.2">
      <c r="A38" s="29" t="s">
        <v>11</v>
      </c>
      <c r="B38" s="30" t="s">
        <v>11</v>
      </c>
      <c r="C38" s="343" t="s">
        <v>19</v>
      </c>
      <c r="D38" s="344"/>
      <c r="E38" s="344"/>
      <c r="F38" s="345"/>
      <c r="G38" s="70">
        <f t="shared" ref="G38:J38" si="7">SUM(G26+G28+G30+G37)</f>
        <v>204.5</v>
      </c>
      <c r="H38" s="70">
        <f t="shared" si="7"/>
        <v>222</v>
      </c>
      <c r="I38" s="70">
        <f t="shared" si="7"/>
        <v>77.599999999999994</v>
      </c>
      <c r="J38" s="167">
        <f t="shared" si="7"/>
        <v>78</v>
      </c>
      <c r="K38" s="352"/>
      <c r="L38" s="352"/>
      <c r="M38" s="352"/>
      <c r="N38" s="352"/>
      <c r="O38" s="31"/>
      <c r="P38" s="31"/>
      <c r="Q38" s="13"/>
      <c r="R38" s="13"/>
      <c r="S38" s="13"/>
    </row>
    <row r="39" spans="1:26" ht="18" customHeight="1" x14ac:dyDescent="0.2">
      <c r="A39" s="16" t="s">
        <v>11</v>
      </c>
      <c r="B39" s="17" t="s">
        <v>15</v>
      </c>
      <c r="C39" s="211" t="s">
        <v>20</v>
      </c>
      <c r="D39" s="212"/>
      <c r="E39" s="212"/>
      <c r="F39" s="212"/>
      <c r="G39" s="212"/>
      <c r="H39" s="212"/>
      <c r="I39" s="212"/>
      <c r="J39" s="212"/>
      <c r="K39" s="350"/>
      <c r="L39" s="350"/>
      <c r="M39" s="350"/>
      <c r="N39" s="351"/>
      <c r="O39" s="13"/>
      <c r="P39" s="13"/>
      <c r="Q39" s="13"/>
      <c r="R39" s="13"/>
      <c r="S39" s="13"/>
    </row>
    <row r="40" spans="1:26" ht="48" customHeight="1" x14ac:dyDescent="0.2">
      <c r="A40" s="246" t="s">
        <v>11</v>
      </c>
      <c r="B40" s="222" t="s">
        <v>15</v>
      </c>
      <c r="C40" s="230" t="s">
        <v>11</v>
      </c>
      <c r="D40" s="359" t="s">
        <v>119</v>
      </c>
      <c r="E40" s="214" t="s">
        <v>17</v>
      </c>
      <c r="F40" s="86" t="s">
        <v>14</v>
      </c>
      <c r="G40" s="67">
        <v>18</v>
      </c>
      <c r="H40" s="159">
        <v>20</v>
      </c>
      <c r="I40" s="19">
        <v>21</v>
      </c>
      <c r="J40" s="19">
        <v>22.4</v>
      </c>
      <c r="K40" s="116" t="s">
        <v>123</v>
      </c>
      <c r="L40" s="32">
        <v>100</v>
      </c>
      <c r="M40" s="32">
        <v>100</v>
      </c>
      <c r="N40" s="32">
        <v>100</v>
      </c>
      <c r="O40" s="388"/>
      <c r="P40" s="389"/>
      <c r="Q40" s="389"/>
      <c r="R40" s="13"/>
      <c r="S40" s="13"/>
    </row>
    <row r="41" spans="1:26" ht="27" customHeight="1" x14ac:dyDescent="0.2">
      <c r="A41" s="246"/>
      <c r="B41" s="222"/>
      <c r="C41" s="230"/>
      <c r="D41" s="359"/>
      <c r="E41" s="214"/>
      <c r="F41" s="82" t="s">
        <v>8</v>
      </c>
      <c r="G41" s="64">
        <f t="shared" ref="G41:J41" si="8">SUM(G40)</f>
        <v>18</v>
      </c>
      <c r="H41" s="64">
        <f t="shared" si="8"/>
        <v>20</v>
      </c>
      <c r="I41" s="64">
        <f t="shared" si="8"/>
        <v>21</v>
      </c>
      <c r="J41" s="64">
        <f t="shared" si="8"/>
        <v>22.4</v>
      </c>
      <c r="K41" s="251"/>
      <c r="L41" s="251"/>
      <c r="M41" s="251"/>
      <c r="N41" s="251"/>
      <c r="O41" s="13"/>
      <c r="P41" s="13"/>
      <c r="Q41" s="13"/>
      <c r="R41" s="13"/>
      <c r="S41" s="13"/>
    </row>
    <row r="42" spans="1:26" ht="44.25" hidden="1" customHeight="1" x14ac:dyDescent="0.2">
      <c r="A42" s="239"/>
      <c r="B42" s="252" t="s">
        <v>15</v>
      </c>
      <c r="C42" s="205" t="s">
        <v>15</v>
      </c>
      <c r="D42" s="335" t="s">
        <v>101</v>
      </c>
      <c r="E42" s="348" t="s">
        <v>17</v>
      </c>
      <c r="F42" s="60" t="s">
        <v>14</v>
      </c>
      <c r="G42" s="61"/>
      <c r="H42" s="18"/>
      <c r="I42" s="20"/>
      <c r="J42" s="20"/>
      <c r="K42" s="117" t="s">
        <v>72</v>
      </c>
      <c r="L42" s="33"/>
      <c r="M42" s="34"/>
      <c r="N42" s="35"/>
      <c r="O42" s="254"/>
      <c r="P42" s="255"/>
      <c r="Q42" s="255"/>
      <c r="R42" s="255"/>
      <c r="S42" s="255"/>
    </row>
    <row r="43" spans="1:26" ht="21.75" hidden="1" customHeight="1" x14ac:dyDescent="0.2">
      <c r="A43" s="240"/>
      <c r="B43" s="253"/>
      <c r="C43" s="206"/>
      <c r="D43" s="336"/>
      <c r="E43" s="349"/>
      <c r="F43" s="83" t="s">
        <v>8</v>
      </c>
      <c r="G43" s="64">
        <f>SUM(G42)</f>
        <v>0</v>
      </c>
      <c r="H43" s="64">
        <f>SUM(H42)</f>
        <v>0</v>
      </c>
      <c r="I43" s="64">
        <v>0</v>
      </c>
      <c r="J43" s="64">
        <v>0</v>
      </c>
      <c r="K43" s="247"/>
      <c r="L43" s="248"/>
      <c r="M43" s="248"/>
      <c r="N43" s="249"/>
      <c r="O43" s="254"/>
      <c r="P43" s="255"/>
      <c r="Q43" s="255"/>
      <c r="R43" s="255"/>
      <c r="S43" s="255"/>
    </row>
    <row r="44" spans="1:26" ht="45" customHeight="1" x14ac:dyDescent="0.2">
      <c r="A44" s="246" t="s">
        <v>11</v>
      </c>
      <c r="B44" s="222" t="s">
        <v>15</v>
      </c>
      <c r="C44" s="360" t="s">
        <v>17</v>
      </c>
      <c r="D44" s="334" t="s">
        <v>120</v>
      </c>
      <c r="E44" s="314" t="s">
        <v>17</v>
      </c>
      <c r="F44" s="317" t="s">
        <v>14</v>
      </c>
      <c r="G44" s="320">
        <v>97.8</v>
      </c>
      <c r="H44" s="323">
        <v>165.9</v>
      </c>
      <c r="I44" s="326">
        <v>60</v>
      </c>
      <c r="J44" s="326">
        <v>60</v>
      </c>
      <c r="K44" s="118" t="s">
        <v>123</v>
      </c>
      <c r="L44" s="36">
        <v>100</v>
      </c>
      <c r="M44" s="36">
        <v>100</v>
      </c>
      <c r="N44" s="36">
        <v>100</v>
      </c>
      <c r="O44" s="390"/>
      <c r="P44" s="391"/>
      <c r="Q44" s="391"/>
      <c r="R44" s="13"/>
      <c r="S44" s="13"/>
    </row>
    <row r="45" spans="1:26" ht="42.75" customHeight="1" x14ac:dyDescent="0.2">
      <c r="A45" s="246"/>
      <c r="B45" s="222"/>
      <c r="C45" s="360"/>
      <c r="D45" s="334"/>
      <c r="E45" s="315"/>
      <c r="F45" s="318"/>
      <c r="G45" s="321"/>
      <c r="H45" s="324"/>
      <c r="I45" s="327"/>
      <c r="J45" s="327"/>
      <c r="K45" s="118" t="s">
        <v>124</v>
      </c>
      <c r="L45" s="36">
        <v>100</v>
      </c>
      <c r="M45" s="36">
        <v>100</v>
      </c>
      <c r="N45" s="36">
        <v>100</v>
      </c>
      <c r="O45" s="190"/>
      <c r="P45" s="191"/>
      <c r="Q45" s="191"/>
      <c r="R45" s="13"/>
      <c r="S45" s="13"/>
    </row>
    <row r="46" spans="1:26" ht="61.5" customHeight="1" x14ac:dyDescent="0.2">
      <c r="A46" s="246"/>
      <c r="B46" s="222"/>
      <c r="C46" s="360"/>
      <c r="D46" s="334"/>
      <c r="E46" s="315"/>
      <c r="F46" s="318"/>
      <c r="G46" s="321"/>
      <c r="H46" s="324"/>
      <c r="I46" s="327"/>
      <c r="J46" s="327"/>
      <c r="K46" s="118" t="s">
        <v>125</v>
      </c>
      <c r="L46" s="36">
        <v>100</v>
      </c>
      <c r="M46" s="160"/>
      <c r="N46" s="160"/>
      <c r="O46" s="13"/>
      <c r="P46" s="13"/>
      <c r="Q46" s="13"/>
      <c r="R46" s="13"/>
      <c r="S46" s="13"/>
    </row>
    <row r="47" spans="1:26" ht="62.25" customHeight="1" x14ac:dyDescent="0.2">
      <c r="A47" s="246"/>
      <c r="B47" s="222"/>
      <c r="C47" s="360"/>
      <c r="D47" s="334"/>
      <c r="E47" s="315"/>
      <c r="F47" s="318"/>
      <c r="G47" s="321"/>
      <c r="H47" s="324"/>
      <c r="I47" s="327"/>
      <c r="J47" s="327"/>
      <c r="K47" s="161" t="s">
        <v>126</v>
      </c>
      <c r="L47" s="36">
        <v>100</v>
      </c>
      <c r="M47" s="160"/>
      <c r="N47" s="160"/>
      <c r="O47" s="13"/>
      <c r="P47" s="13"/>
      <c r="Q47" s="13"/>
      <c r="R47" s="13"/>
      <c r="S47" s="13"/>
    </row>
    <row r="48" spans="1:26" s="170" customFormat="1" ht="45" customHeight="1" x14ac:dyDescent="0.2">
      <c r="A48" s="246"/>
      <c r="B48" s="222"/>
      <c r="C48" s="360"/>
      <c r="D48" s="334"/>
      <c r="E48" s="316"/>
      <c r="F48" s="319"/>
      <c r="G48" s="322"/>
      <c r="H48" s="325"/>
      <c r="I48" s="328"/>
      <c r="J48" s="328"/>
      <c r="K48" s="161" t="s">
        <v>149</v>
      </c>
      <c r="L48" s="193">
        <v>1</v>
      </c>
      <c r="M48" s="160"/>
      <c r="N48" s="160"/>
      <c r="O48" s="390"/>
      <c r="P48" s="391"/>
      <c r="Q48" s="391"/>
      <c r="R48" s="13"/>
      <c r="S48" s="13"/>
    </row>
    <row r="49" spans="1:19" s="170" customFormat="1" ht="61.5" customHeight="1" x14ac:dyDescent="0.2">
      <c r="A49" s="246"/>
      <c r="B49" s="222"/>
      <c r="C49" s="360"/>
      <c r="D49" s="334"/>
      <c r="E49" s="314" t="s">
        <v>49</v>
      </c>
      <c r="F49" s="177" t="s">
        <v>100</v>
      </c>
      <c r="G49" s="178"/>
      <c r="H49" s="179">
        <v>21.4</v>
      </c>
      <c r="I49" s="176"/>
      <c r="J49" s="176"/>
      <c r="K49" s="161" t="s">
        <v>146</v>
      </c>
      <c r="L49" s="36">
        <v>100</v>
      </c>
      <c r="M49" s="160"/>
      <c r="N49" s="160"/>
      <c r="O49" s="13"/>
      <c r="P49" s="13"/>
      <c r="Q49" s="13"/>
      <c r="R49" s="13"/>
      <c r="S49" s="13"/>
    </row>
    <row r="50" spans="1:19" ht="20.25" customHeight="1" x14ac:dyDescent="0.2">
      <c r="A50" s="246"/>
      <c r="B50" s="222"/>
      <c r="C50" s="360"/>
      <c r="D50" s="334"/>
      <c r="E50" s="316"/>
      <c r="F50" s="138" t="s">
        <v>8</v>
      </c>
      <c r="G50" s="64">
        <f>SUM(G44:G49)</f>
        <v>97.8</v>
      </c>
      <c r="H50" s="64">
        <f t="shared" ref="H50:J50" si="9">SUM(H44:H49)</f>
        <v>187.3</v>
      </c>
      <c r="I50" s="64">
        <f t="shared" si="9"/>
        <v>60</v>
      </c>
      <c r="J50" s="64">
        <f t="shared" si="9"/>
        <v>60</v>
      </c>
      <c r="K50" s="251"/>
      <c r="L50" s="251"/>
      <c r="M50" s="251"/>
      <c r="N50" s="251"/>
      <c r="O50" s="13"/>
      <c r="P50" s="13"/>
      <c r="Q50" s="149"/>
      <c r="R50" s="13"/>
      <c r="S50" s="13"/>
    </row>
    <row r="51" spans="1:19" ht="0.75" hidden="1" customHeight="1" x14ac:dyDescent="0.2">
      <c r="A51" s="239" t="s">
        <v>11</v>
      </c>
      <c r="B51" s="252" t="s">
        <v>15</v>
      </c>
      <c r="C51" s="205" t="s">
        <v>21</v>
      </c>
      <c r="D51" s="296" t="s">
        <v>53</v>
      </c>
      <c r="E51" s="197" t="s">
        <v>64</v>
      </c>
      <c r="F51" s="137" t="s">
        <v>14</v>
      </c>
      <c r="G51" s="61"/>
      <c r="H51" s="140"/>
      <c r="I51" s="18"/>
      <c r="J51" s="18"/>
      <c r="K51" s="118" t="s">
        <v>87</v>
      </c>
      <c r="L51" s="38"/>
      <c r="M51" s="38"/>
      <c r="N51" s="38"/>
      <c r="O51" s="254"/>
      <c r="P51" s="255"/>
      <c r="Q51" s="13"/>
      <c r="R51" s="13"/>
      <c r="S51" s="13"/>
    </row>
    <row r="52" spans="1:19" ht="23.25" hidden="1" customHeight="1" x14ac:dyDescent="0.2">
      <c r="A52" s="240"/>
      <c r="B52" s="253"/>
      <c r="C52" s="206"/>
      <c r="D52" s="204"/>
      <c r="E52" s="198"/>
      <c r="F52" s="82" t="s">
        <v>8</v>
      </c>
      <c r="G52" s="64">
        <f t="shared" ref="G52:J52" si="10">SUM(G51)</f>
        <v>0</v>
      </c>
      <c r="H52" s="64">
        <f t="shared" si="10"/>
        <v>0</v>
      </c>
      <c r="I52" s="64">
        <f t="shared" si="10"/>
        <v>0</v>
      </c>
      <c r="J52" s="64">
        <f t="shared" si="10"/>
        <v>0</v>
      </c>
      <c r="K52" s="247"/>
      <c r="L52" s="248"/>
      <c r="M52" s="248"/>
      <c r="N52" s="249"/>
      <c r="O52" s="13"/>
      <c r="P52" s="13"/>
      <c r="Q52" s="13"/>
      <c r="R52" s="13"/>
      <c r="S52" s="13"/>
    </row>
    <row r="53" spans="1:19" ht="63" hidden="1" customHeight="1" x14ac:dyDescent="0.2">
      <c r="A53" s="39" t="s">
        <v>11</v>
      </c>
      <c r="B53" s="252" t="s">
        <v>15</v>
      </c>
      <c r="C53" s="205" t="s">
        <v>92</v>
      </c>
      <c r="D53" s="203" t="s">
        <v>55</v>
      </c>
      <c r="E53" s="202" t="s">
        <v>64</v>
      </c>
      <c r="F53" s="85" t="s">
        <v>14</v>
      </c>
      <c r="G53" s="61"/>
      <c r="H53" s="71"/>
      <c r="I53" s="72"/>
      <c r="J53" s="72"/>
      <c r="K53" s="119" t="s">
        <v>88</v>
      </c>
      <c r="L53" s="40"/>
      <c r="M53" s="40"/>
      <c r="N53" s="40"/>
      <c r="O53" s="13"/>
      <c r="P53" s="13"/>
      <c r="Q53" s="13"/>
      <c r="R53" s="13"/>
      <c r="S53" s="13"/>
    </row>
    <row r="54" spans="1:19" ht="0.75" hidden="1" customHeight="1" x14ac:dyDescent="0.2">
      <c r="A54" s="41"/>
      <c r="B54" s="253"/>
      <c r="C54" s="206"/>
      <c r="D54" s="204"/>
      <c r="E54" s="198"/>
      <c r="F54" s="82" t="s">
        <v>8</v>
      </c>
      <c r="G54" s="64">
        <f t="shared" ref="G54:J54" si="11">SUM(G53)</f>
        <v>0</v>
      </c>
      <c r="H54" s="64">
        <f t="shared" si="11"/>
        <v>0</v>
      </c>
      <c r="I54" s="64">
        <f t="shared" si="11"/>
        <v>0</v>
      </c>
      <c r="J54" s="64">
        <f t="shared" si="11"/>
        <v>0</v>
      </c>
      <c r="K54" s="199"/>
      <c r="L54" s="200"/>
      <c r="M54" s="200"/>
      <c r="N54" s="201"/>
      <c r="O54" s="13"/>
      <c r="P54" s="13"/>
      <c r="Q54" s="13"/>
      <c r="R54" s="13"/>
      <c r="S54" s="13"/>
    </row>
    <row r="55" spans="1:19" ht="66.75" customHeight="1" x14ac:dyDescent="0.2">
      <c r="A55" s="239" t="s">
        <v>11</v>
      </c>
      <c r="B55" s="252" t="s">
        <v>15</v>
      </c>
      <c r="C55" s="205" t="s">
        <v>44</v>
      </c>
      <c r="D55" s="331" t="s">
        <v>121</v>
      </c>
      <c r="E55" s="202" t="s">
        <v>17</v>
      </c>
      <c r="F55" s="86" t="s">
        <v>14</v>
      </c>
      <c r="G55" s="67">
        <v>87</v>
      </c>
      <c r="H55" s="159">
        <v>25</v>
      </c>
      <c r="I55" s="18">
        <v>50</v>
      </c>
      <c r="J55" s="153"/>
      <c r="K55" s="120" t="s">
        <v>127</v>
      </c>
      <c r="L55" s="42">
        <v>100</v>
      </c>
      <c r="M55" s="42">
        <v>100</v>
      </c>
      <c r="N55" s="42"/>
      <c r="O55" s="13"/>
      <c r="P55" s="13"/>
      <c r="Q55" s="13"/>
      <c r="R55" s="13"/>
      <c r="S55" s="13"/>
    </row>
    <row r="56" spans="1:19" ht="15.75" customHeight="1" x14ac:dyDescent="0.2">
      <c r="A56" s="240"/>
      <c r="B56" s="253"/>
      <c r="C56" s="206"/>
      <c r="D56" s="332"/>
      <c r="E56" s="333"/>
      <c r="F56" s="82" t="s">
        <v>8</v>
      </c>
      <c r="G56" s="64">
        <f t="shared" ref="G56:J56" si="12">SUM(G55)</f>
        <v>87</v>
      </c>
      <c r="H56" s="64">
        <f t="shared" si="12"/>
        <v>25</v>
      </c>
      <c r="I56" s="64">
        <f t="shared" si="12"/>
        <v>50</v>
      </c>
      <c r="J56" s="152">
        <f t="shared" si="12"/>
        <v>0</v>
      </c>
      <c r="K56" s="301"/>
      <c r="L56" s="302"/>
      <c r="M56" s="302"/>
      <c r="N56" s="303"/>
      <c r="O56" s="13"/>
      <c r="P56" s="13"/>
      <c r="Q56" s="13"/>
      <c r="R56" s="13"/>
      <c r="S56" s="13"/>
    </row>
    <row r="57" spans="1:19" ht="0.75" hidden="1" customHeight="1" x14ac:dyDescent="0.2">
      <c r="A57" s="239" t="s">
        <v>11</v>
      </c>
      <c r="B57" s="252" t="s">
        <v>15</v>
      </c>
      <c r="C57" s="143" t="s">
        <v>49</v>
      </c>
      <c r="D57" s="148" t="s">
        <v>93</v>
      </c>
      <c r="E57" s="145" t="s">
        <v>65</v>
      </c>
      <c r="F57" s="54" t="s">
        <v>14</v>
      </c>
      <c r="G57" s="61"/>
      <c r="H57" s="18"/>
      <c r="I57" s="18"/>
      <c r="J57" s="18"/>
      <c r="K57" s="121" t="s">
        <v>95</v>
      </c>
      <c r="L57" s="130"/>
      <c r="M57" s="43"/>
      <c r="N57" s="43"/>
      <c r="O57" s="13"/>
      <c r="P57" s="129"/>
      <c r="Q57" s="13"/>
      <c r="R57" s="13"/>
      <c r="S57" s="13"/>
    </row>
    <row r="58" spans="1:19" ht="24" hidden="1" customHeight="1" x14ac:dyDescent="0.2">
      <c r="A58" s="240"/>
      <c r="B58" s="253"/>
      <c r="C58" s="144"/>
      <c r="D58" s="147"/>
      <c r="E58" s="146"/>
      <c r="F58" s="87" t="s">
        <v>8</v>
      </c>
      <c r="G58" s="74">
        <f t="shared" ref="G58:J58" si="13">SUM(G57)</f>
        <v>0</v>
      </c>
      <c r="H58" s="74">
        <f t="shared" si="13"/>
        <v>0</v>
      </c>
      <c r="I58" s="74">
        <f t="shared" si="13"/>
        <v>0</v>
      </c>
      <c r="J58" s="74">
        <f t="shared" si="13"/>
        <v>0</v>
      </c>
      <c r="K58" s="301"/>
      <c r="L58" s="302"/>
      <c r="M58" s="302"/>
      <c r="N58" s="303"/>
      <c r="O58" s="13"/>
      <c r="P58" s="13"/>
      <c r="Q58" s="13"/>
      <c r="R58" s="13"/>
      <c r="S58" s="13"/>
    </row>
    <row r="59" spans="1:19" ht="64.5" hidden="1" customHeight="1" x14ac:dyDescent="0.2">
      <c r="A59" s="239" t="s">
        <v>11</v>
      </c>
      <c r="B59" s="252" t="s">
        <v>15</v>
      </c>
      <c r="C59" s="205" t="s">
        <v>50</v>
      </c>
      <c r="D59" s="341" t="s">
        <v>51</v>
      </c>
      <c r="E59" s="329" t="s">
        <v>17</v>
      </c>
      <c r="F59" s="88" t="s">
        <v>14</v>
      </c>
      <c r="G59" s="73"/>
      <c r="H59" s="18"/>
      <c r="I59" s="67"/>
      <c r="J59" s="67"/>
      <c r="K59" s="122" t="s">
        <v>73</v>
      </c>
      <c r="L59" s="44"/>
      <c r="M59" s="44"/>
      <c r="N59" s="44"/>
      <c r="O59" s="13"/>
      <c r="P59" s="13"/>
      <c r="Q59" s="13"/>
      <c r="R59" s="13"/>
      <c r="S59" s="13"/>
    </row>
    <row r="60" spans="1:19" ht="0.75" hidden="1" customHeight="1" x14ac:dyDescent="0.2">
      <c r="A60" s="240"/>
      <c r="B60" s="253"/>
      <c r="C60" s="206"/>
      <c r="D60" s="342"/>
      <c r="E60" s="330"/>
      <c r="F60" s="89" t="s">
        <v>8</v>
      </c>
      <c r="G60" s="74">
        <f t="shared" ref="G60:J60" si="14">SUM(G59)</f>
        <v>0</v>
      </c>
      <c r="H60" s="74">
        <f t="shared" si="14"/>
        <v>0</v>
      </c>
      <c r="I60" s="74">
        <f t="shared" si="14"/>
        <v>0</v>
      </c>
      <c r="J60" s="74">
        <f t="shared" si="14"/>
        <v>0</v>
      </c>
      <c r="K60" s="307"/>
      <c r="L60" s="308"/>
      <c r="M60" s="308"/>
      <c r="N60" s="309"/>
      <c r="O60" s="13"/>
      <c r="P60" s="13"/>
      <c r="Q60" s="13"/>
      <c r="R60" s="13"/>
      <c r="S60" s="13"/>
    </row>
    <row r="61" spans="1:19" ht="36" customHeight="1" x14ac:dyDescent="0.2">
      <c r="A61" s="239" t="s">
        <v>11</v>
      </c>
      <c r="B61" s="252" t="s">
        <v>15</v>
      </c>
      <c r="C61" s="205" t="s">
        <v>54</v>
      </c>
      <c r="D61" s="292" t="s">
        <v>130</v>
      </c>
      <c r="E61" s="339" t="s">
        <v>135</v>
      </c>
      <c r="F61" s="90" t="s">
        <v>89</v>
      </c>
      <c r="G61" s="67">
        <v>3.6</v>
      </c>
      <c r="H61" s="159">
        <v>6</v>
      </c>
      <c r="I61" s="50"/>
      <c r="J61" s="162"/>
      <c r="K61" s="115" t="s">
        <v>148</v>
      </c>
      <c r="L61" s="194">
        <v>2</v>
      </c>
      <c r="M61" s="189"/>
      <c r="N61" s="189"/>
      <c r="O61" s="392"/>
      <c r="P61" s="393"/>
      <c r="Q61" s="393"/>
      <c r="R61" s="13"/>
      <c r="S61" s="13"/>
    </row>
    <row r="62" spans="1:19" ht="21.75" customHeight="1" x14ac:dyDescent="0.2">
      <c r="A62" s="291"/>
      <c r="B62" s="337"/>
      <c r="C62" s="338"/>
      <c r="D62" s="293"/>
      <c r="E62" s="340"/>
      <c r="F62" s="91" t="s">
        <v>66</v>
      </c>
      <c r="G62" s="67">
        <v>6.3</v>
      </c>
      <c r="H62" s="159">
        <v>15.2</v>
      </c>
      <c r="I62" s="154"/>
      <c r="J62" s="155"/>
      <c r="K62" s="310" t="s">
        <v>128</v>
      </c>
      <c r="L62" s="312">
        <v>1</v>
      </c>
      <c r="M62" s="384"/>
      <c r="N62" s="384"/>
      <c r="O62" s="13"/>
      <c r="P62" s="13"/>
      <c r="Q62" s="13"/>
      <c r="R62" s="13"/>
      <c r="S62" s="13"/>
    </row>
    <row r="63" spans="1:19" ht="17.25" customHeight="1" x14ac:dyDescent="0.2">
      <c r="A63" s="291"/>
      <c r="B63" s="337"/>
      <c r="C63" s="338"/>
      <c r="D63" s="293"/>
      <c r="E63" s="340"/>
      <c r="F63" s="151" t="s">
        <v>100</v>
      </c>
      <c r="G63" s="67"/>
      <c r="H63" s="159">
        <v>2.7</v>
      </c>
      <c r="I63" s="154"/>
      <c r="J63" s="163"/>
      <c r="K63" s="311"/>
      <c r="L63" s="313"/>
      <c r="M63" s="385"/>
      <c r="N63" s="385"/>
      <c r="O63" s="13"/>
      <c r="P63" s="13"/>
      <c r="Q63" s="13"/>
      <c r="R63" s="13"/>
      <c r="S63" s="13"/>
    </row>
    <row r="64" spans="1:19" ht="21" customHeight="1" x14ac:dyDescent="0.2">
      <c r="A64" s="240"/>
      <c r="B64" s="253"/>
      <c r="C64" s="206"/>
      <c r="D64" s="294"/>
      <c r="E64" s="330"/>
      <c r="F64" s="89" t="s">
        <v>8</v>
      </c>
      <c r="G64" s="74">
        <f>SUM(G61:G63)</f>
        <v>9.9</v>
      </c>
      <c r="H64" s="74">
        <f t="shared" ref="H64:J64" si="15">SUM(H61:H63)</f>
        <v>23.9</v>
      </c>
      <c r="I64" s="74">
        <f t="shared" si="15"/>
        <v>0</v>
      </c>
      <c r="J64" s="74">
        <f t="shared" si="15"/>
        <v>0</v>
      </c>
      <c r="K64" s="304"/>
      <c r="L64" s="305"/>
      <c r="M64" s="305"/>
      <c r="N64" s="306"/>
      <c r="O64" s="13"/>
      <c r="P64" s="13"/>
      <c r="Q64" s="13"/>
      <c r="R64" s="13"/>
      <c r="S64" s="13"/>
    </row>
    <row r="65" spans="1:19" ht="17.25" customHeight="1" x14ac:dyDescent="0.2">
      <c r="A65" s="16" t="s">
        <v>11</v>
      </c>
      <c r="B65" s="17" t="s">
        <v>15</v>
      </c>
      <c r="C65" s="300" t="s">
        <v>22</v>
      </c>
      <c r="D65" s="300"/>
      <c r="E65" s="300"/>
      <c r="F65" s="300"/>
      <c r="G65" s="75">
        <f>SUM(G41+G43+G50+G52+G54+G56+G58+G60+G64)</f>
        <v>212.70000000000002</v>
      </c>
      <c r="H65" s="75">
        <f t="shared" ref="H65:J65" si="16">SUM(H41+H43+H50+H52+H54+H56+H58+H60+H64)</f>
        <v>256.2</v>
      </c>
      <c r="I65" s="75">
        <f t="shared" si="16"/>
        <v>131</v>
      </c>
      <c r="J65" s="75">
        <f t="shared" si="16"/>
        <v>82.4</v>
      </c>
      <c r="K65" s="264"/>
      <c r="L65" s="264"/>
      <c r="M65" s="264"/>
      <c r="N65" s="264"/>
      <c r="O65" s="13"/>
      <c r="P65" s="13"/>
      <c r="Q65" s="13"/>
      <c r="R65" s="13"/>
      <c r="S65" s="13"/>
    </row>
    <row r="66" spans="1:19" ht="17.25" customHeight="1" x14ac:dyDescent="0.2">
      <c r="A66" s="16" t="s">
        <v>11</v>
      </c>
      <c r="B66" s="17" t="s">
        <v>17</v>
      </c>
      <c r="C66" s="211" t="s">
        <v>52</v>
      </c>
      <c r="D66" s="212"/>
      <c r="E66" s="212"/>
      <c r="F66" s="212"/>
      <c r="G66" s="212"/>
      <c r="H66" s="212"/>
      <c r="I66" s="212"/>
      <c r="J66" s="212"/>
      <c r="K66" s="212"/>
      <c r="L66" s="212"/>
      <c r="M66" s="212"/>
      <c r="N66" s="213"/>
      <c r="O66" s="13"/>
      <c r="P66" s="13"/>
      <c r="Q66" s="13"/>
      <c r="R66" s="13"/>
      <c r="S66" s="13"/>
    </row>
    <row r="67" spans="1:19" ht="35.25" hidden="1" customHeight="1" x14ac:dyDescent="0.2">
      <c r="A67" s="246" t="s">
        <v>23</v>
      </c>
      <c r="B67" s="222" t="s">
        <v>17</v>
      </c>
      <c r="C67" s="230" t="s">
        <v>15</v>
      </c>
      <c r="D67" s="295" t="s">
        <v>24</v>
      </c>
      <c r="E67" s="297" t="s">
        <v>17</v>
      </c>
      <c r="F67" s="92" t="s">
        <v>94</v>
      </c>
      <c r="G67" s="61"/>
      <c r="H67" s="18"/>
      <c r="I67" s="19"/>
      <c r="J67" s="19"/>
      <c r="K67" s="298" t="s">
        <v>74</v>
      </c>
      <c r="L67" s="299"/>
      <c r="M67" s="250"/>
      <c r="N67" s="250"/>
      <c r="O67" s="234"/>
      <c r="P67" s="235"/>
      <c r="Q67" s="235"/>
      <c r="R67" s="13"/>
      <c r="S67" s="13"/>
    </row>
    <row r="68" spans="1:19" ht="26.25" hidden="1" customHeight="1" x14ac:dyDescent="0.2">
      <c r="A68" s="246"/>
      <c r="B68" s="222"/>
      <c r="C68" s="230"/>
      <c r="D68" s="295"/>
      <c r="E68" s="297"/>
      <c r="F68" s="86" t="s">
        <v>14</v>
      </c>
      <c r="G68" s="61"/>
      <c r="H68" s="18"/>
      <c r="I68" s="19"/>
      <c r="J68" s="19"/>
      <c r="K68" s="298"/>
      <c r="L68" s="299"/>
      <c r="M68" s="250"/>
      <c r="N68" s="250"/>
      <c r="O68" s="13"/>
      <c r="P68" s="13"/>
      <c r="Q68" s="13"/>
      <c r="R68" s="13"/>
      <c r="S68" s="13"/>
    </row>
    <row r="69" spans="1:19" ht="18.75" hidden="1" customHeight="1" x14ac:dyDescent="0.2">
      <c r="A69" s="246"/>
      <c r="B69" s="222"/>
      <c r="C69" s="230"/>
      <c r="D69" s="295"/>
      <c r="E69" s="297"/>
      <c r="F69" s="93" t="s">
        <v>8</v>
      </c>
      <c r="G69" s="64">
        <f t="shared" ref="G69:J69" si="17">SUM(G67:G68)</f>
        <v>0</v>
      </c>
      <c r="H69" s="64">
        <f t="shared" si="17"/>
        <v>0</v>
      </c>
      <c r="I69" s="64">
        <f t="shared" si="17"/>
        <v>0</v>
      </c>
      <c r="J69" s="64">
        <f t="shared" si="17"/>
        <v>0</v>
      </c>
      <c r="K69" s="251"/>
      <c r="L69" s="251"/>
      <c r="M69" s="251"/>
      <c r="N69" s="251"/>
      <c r="O69" s="13"/>
      <c r="P69" s="13"/>
      <c r="Q69" s="13"/>
      <c r="R69" s="13"/>
      <c r="S69" s="13"/>
    </row>
    <row r="70" spans="1:19" ht="52.5" hidden="1" customHeight="1" x14ac:dyDescent="0.2">
      <c r="A70" s="239" t="s">
        <v>23</v>
      </c>
      <c r="B70" s="252" t="s">
        <v>17</v>
      </c>
      <c r="C70" s="205" t="s">
        <v>17</v>
      </c>
      <c r="D70" s="272" t="s">
        <v>25</v>
      </c>
      <c r="E70" s="274" t="s">
        <v>17</v>
      </c>
      <c r="F70" s="37" t="s">
        <v>14</v>
      </c>
      <c r="G70" s="61"/>
      <c r="H70" s="45"/>
      <c r="I70" s="46"/>
      <c r="J70" s="46"/>
      <c r="K70" s="123" t="s">
        <v>75</v>
      </c>
      <c r="L70" s="47"/>
      <c r="M70" s="47"/>
      <c r="N70" s="47"/>
      <c r="O70" s="13"/>
      <c r="P70" s="13"/>
      <c r="Q70" s="13"/>
      <c r="R70" s="13"/>
      <c r="S70" s="13"/>
    </row>
    <row r="71" spans="1:19" ht="17.25" hidden="1" customHeight="1" x14ac:dyDescent="0.2">
      <c r="A71" s="240"/>
      <c r="B71" s="253"/>
      <c r="C71" s="206"/>
      <c r="D71" s="273"/>
      <c r="E71" s="275"/>
      <c r="F71" s="48" t="s">
        <v>8</v>
      </c>
      <c r="G71" s="49">
        <f t="shared" ref="G71:J71" si="18">SUM(G70)</f>
        <v>0</v>
      </c>
      <c r="H71" s="49">
        <f t="shared" si="18"/>
        <v>0</v>
      </c>
      <c r="I71" s="49">
        <f t="shared" si="18"/>
        <v>0</v>
      </c>
      <c r="J71" s="49">
        <f t="shared" si="18"/>
        <v>0</v>
      </c>
      <c r="K71" s="236"/>
      <c r="L71" s="237"/>
      <c r="M71" s="237"/>
      <c r="N71" s="238"/>
      <c r="O71" s="13"/>
      <c r="P71" s="13"/>
      <c r="Q71" s="13"/>
      <c r="R71" s="13"/>
      <c r="S71" s="13"/>
    </row>
    <row r="72" spans="1:19" ht="39" customHeight="1" x14ac:dyDescent="0.2">
      <c r="A72" s="239" t="s">
        <v>11</v>
      </c>
      <c r="B72" s="252" t="s">
        <v>17</v>
      </c>
      <c r="C72" s="205" t="s">
        <v>45</v>
      </c>
      <c r="D72" s="207" t="s">
        <v>46</v>
      </c>
      <c r="E72" s="265" t="s">
        <v>17</v>
      </c>
      <c r="F72" s="37" t="s">
        <v>14</v>
      </c>
      <c r="G72" s="67">
        <v>2</v>
      </c>
      <c r="H72" s="159">
        <v>3</v>
      </c>
      <c r="I72" s="51">
        <v>3.1</v>
      </c>
      <c r="J72" s="51">
        <v>3.4</v>
      </c>
      <c r="K72" s="113" t="s">
        <v>78</v>
      </c>
      <c r="L72" s="47">
        <v>100</v>
      </c>
      <c r="M72" s="47">
        <v>100</v>
      </c>
      <c r="N72" s="47">
        <v>100</v>
      </c>
      <c r="O72" s="13"/>
      <c r="P72" s="13"/>
      <c r="Q72" s="13"/>
      <c r="R72" s="13"/>
      <c r="S72" s="13"/>
    </row>
    <row r="73" spans="1:19" ht="17.25" customHeight="1" x14ac:dyDescent="0.2">
      <c r="A73" s="240"/>
      <c r="B73" s="253"/>
      <c r="C73" s="206"/>
      <c r="D73" s="208"/>
      <c r="E73" s="266"/>
      <c r="F73" s="48" t="s">
        <v>8</v>
      </c>
      <c r="G73" s="49">
        <f t="shared" ref="G73:J73" si="19">SUM(G72)</f>
        <v>2</v>
      </c>
      <c r="H73" s="49">
        <f t="shared" si="19"/>
        <v>3</v>
      </c>
      <c r="I73" s="49">
        <f t="shared" si="19"/>
        <v>3.1</v>
      </c>
      <c r="J73" s="49">
        <f t="shared" si="19"/>
        <v>3.4</v>
      </c>
      <c r="K73" s="236"/>
      <c r="L73" s="237"/>
      <c r="M73" s="237"/>
      <c r="N73" s="238"/>
      <c r="O73" s="13"/>
      <c r="P73" s="13"/>
      <c r="Q73" s="13"/>
      <c r="R73" s="13"/>
      <c r="S73" s="13"/>
    </row>
    <row r="74" spans="1:19" ht="16.5" customHeight="1" x14ac:dyDescent="0.2">
      <c r="A74" s="16" t="s">
        <v>11</v>
      </c>
      <c r="B74" s="52" t="s">
        <v>17</v>
      </c>
      <c r="C74" s="261" t="s">
        <v>22</v>
      </c>
      <c r="D74" s="262"/>
      <c r="E74" s="262"/>
      <c r="F74" s="263"/>
      <c r="G74" s="75">
        <f t="shared" ref="G74:J74" si="20">SUM(G69+G71+G73)</f>
        <v>2</v>
      </c>
      <c r="H74" s="75">
        <f t="shared" si="20"/>
        <v>3</v>
      </c>
      <c r="I74" s="75">
        <f t="shared" si="20"/>
        <v>3.1</v>
      </c>
      <c r="J74" s="75">
        <f t="shared" si="20"/>
        <v>3.4</v>
      </c>
      <c r="K74" s="264"/>
      <c r="L74" s="264"/>
      <c r="M74" s="264"/>
      <c r="N74" s="264"/>
      <c r="O74" s="13"/>
      <c r="P74" s="13"/>
      <c r="Q74" s="13"/>
      <c r="R74" s="13"/>
      <c r="S74" s="13"/>
    </row>
    <row r="75" spans="1:19" ht="20.25" hidden="1" customHeight="1" x14ac:dyDescent="0.2">
      <c r="A75" s="39" t="s">
        <v>11</v>
      </c>
      <c r="B75" s="53" t="s">
        <v>76</v>
      </c>
      <c r="C75" s="267" t="s">
        <v>47</v>
      </c>
      <c r="D75" s="268"/>
      <c r="E75" s="268"/>
      <c r="F75" s="268"/>
      <c r="G75" s="268"/>
      <c r="H75" s="268"/>
      <c r="I75" s="268"/>
      <c r="J75" s="268"/>
      <c r="K75" s="268"/>
      <c r="L75" s="268"/>
      <c r="M75" s="268"/>
      <c r="N75" s="269"/>
      <c r="O75" s="13"/>
      <c r="P75" s="13"/>
      <c r="Q75" s="13"/>
      <c r="R75" s="13"/>
      <c r="S75" s="13"/>
    </row>
    <row r="76" spans="1:19" ht="45" hidden="1" customHeight="1" x14ac:dyDescent="0.2">
      <c r="A76" s="259" t="s">
        <v>11</v>
      </c>
      <c r="B76" s="270" t="s">
        <v>76</v>
      </c>
      <c r="C76" s="209" t="s">
        <v>11</v>
      </c>
      <c r="D76" s="242" t="s">
        <v>48</v>
      </c>
      <c r="E76" s="244" t="s">
        <v>17</v>
      </c>
      <c r="F76" s="54" t="s">
        <v>16</v>
      </c>
      <c r="G76" s="61"/>
      <c r="H76" s="55"/>
      <c r="I76" s="55"/>
      <c r="J76" s="55"/>
      <c r="K76" s="124" t="s">
        <v>77</v>
      </c>
      <c r="L76" s="56"/>
      <c r="M76" s="56"/>
      <c r="N76" s="56"/>
      <c r="O76" s="254"/>
      <c r="P76" s="255"/>
      <c r="Q76" s="13"/>
      <c r="R76" s="13"/>
      <c r="S76" s="13"/>
    </row>
    <row r="77" spans="1:19" ht="20.25" hidden="1" customHeight="1" x14ac:dyDescent="0.2">
      <c r="A77" s="260"/>
      <c r="B77" s="271"/>
      <c r="C77" s="210"/>
      <c r="D77" s="243"/>
      <c r="E77" s="245"/>
      <c r="F77" s="94" t="s">
        <v>8</v>
      </c>
      <c r="G77" s="64">
        <f t="shared" ref="G77" si="21">SUM(G76)</f>
        <v>0</v>
      </c>
      <c r="H77" s="64">
        <f t="shared" ref="H77" si="22">SUM(H76)</f>
        <v>0</v>
      </c>
      <c r="I77" s="64">
        <f t="shared" ref="I77" si="23">SUM(I76)</f>
        <v>0</v>
      </c>
      <c r="J77" s="64">
        <f t="shared" ref="J77" si="24">SUM(J76)</f>
        <v>0</v>
      </c>
      <c r="K77" s="247"/>
      <c r="L77" s="248"/>
      <c r="M77" s="248"/>
      <c r="N77" s="249"/>
      <c r="O77" s="13"/>
      <c r="P77" s="13"/>
      <c r="Q77" s="13"/>
      <c r="R77" s="13"/>
      <c r="S77" s="13"/>
    </row>
    <row r="78" spans="1:19" ht="16.5" customHeight="1" x14ac:dyDescent="0.2">
      <c r="A78" s="57" t="s">
        <v>11</v>
      </c>
      <c r="B78" s="258" t="s">
        <v>129</v>
      </c>
      <c r="C78" s="258"/>
      <c r="D78" s="258"/>
      <c r="E78" s="258"/>
      <c r="F78" s="258"/>
      <c r="G78" s="76">
        <f>SUM(G38+G65+G74)</f>
        <v>419.20000000000005</v>
      </c>
      <c r="H78" s="76">
        <f t="shared" ref="H78:J78" si="25">SUM(H38+H65+H74)</f>
        <v>481.2</v>
      </c>
      <c r="I78" s="76">
        <f t="shared" si="25"/>
        <v>211.7</v>
      </c>
      <c r="J78" s="76">
        <f t="shared" si="25"/>
        <v>163.80000000000001</v>
      </c>
      <c r="K78" s="241"/>
      <c r="L78" s="241"/>
      <c r="M78" s="241"/>
      <c r="N78" s="241"/>
      <c r="O78" s="13"/>
      <c r="P78" s="13"/>
      <c r="Q78" s="13"/>
      <c r="R78" s="13"/>
      <c r="S78" s="13"/>
    </row>
    <row r="79" spans="1:19" ht="19.5" customHeight="1" x14ac:dyDescent="0.2">
      <c r="A79" s="256" t="s">
        <v>26</v>
      </c>
      <c r="B79" s="256"/>
      <c r="C79" s="256"/>
      <c r="D79" s="256"/>
      <c r="E79" s="256"/>
      <c r="F79" s="256"/>
      <c r="G79" s="77">
        <f t="shared" ref="G79:J79" si="26">SUM(G78)</f>
        <v>419.20000000000005</v>
      </c>
      <c r="H79" s="77">
        <f t="shared" si="26"/>
        <v>481.2</v>
      </c>
      <c r="I79" s="77">
        <f t="shared" si="26"/>
        <v>211.7</v>
      </c>
      <c r="J79" s="77">
        <f t="shared" si="26"/>
        <v>163.80000000000001</v>
      </c>
      <c r="K79" s="257"/>
      <c r="L79" s="257"/>
      <c r="M79" s="257"/>
      <c r="N79" s="257"/>
      <c r="O79" s="13"/>
      <c r="P79" s="13"/>
      <c r="Q79" s="13"/>
      <c r="R79" s="13"/>
      <c r="S79" s="13"/>
    </row>
    <row r="80" spans="1:19" ht="26.25" hidden="1" customHeight="1" x14ac:dyDescent="0.25">
      <c r="A80" s="13"/>
      <c r="B80" s="13"/>
      <c r="C80" s="13"/>
      <c r="D80" s="13"/>
      <c r="E80" s="13"/>
      <c r="F80" s="95" t="s">
        <v>14</v>
      </c>
      <c r="G80" s="45">
        <f>SUM(G24+G27+G29+G31+G36+G40+G42+G44+G45+G46+G51+G53+G55+G57+G59+G61+G68+G70+G72)</f>
        <v>305.5</v>
      </c>
      <c r="H80" s="45">
        <f>SUM(H24+H27+H29+H31+H36+H40+H42+H44+H45+H46+H51+H53+H55+H57+H59+H61+H68+H70+H72)</f>
        <v>439.20000000000005</v>
      </c>
      <c r="I80" s="45">
        <f>SUM(I24+I27+I29+I31+I36+I40+I42+I44+I45+I46+I51+I53+I55+I57+I59+I61+I68+I70+I72)</f>
        <v>211.7</v>
      </c>
      <c r="J80" s="45">
        <f>SUM(J24+J27+J29+J31+J36+J40+J42+J44+J45+J46+J51+J53+J55+J57+J59+J61+J68+J70+J72)</f>
        <v>163.80000000000001</v>
      </c>
      <c r="K80" s="125"/>
      <c r="L80" s="58"/>
      <c r="M80" s="58"/>
      <c r="N80" s="58"/>
      <c r="O80" s="13"/>
      <c r="P80" s="13"/>
      <c r="Q80" s="13"/>
      <c r="R80" s="13"/>
      <c r="S80" s="13"/>
    </row>
    <row r="81" spans="1:22" ht="26.25" hidden="1" customHeight="1" x14ac:dyDescent="0.25">
      <c r="A81" s="13"/>
      <c r="B81" s="13"/>
      <c r="C81" s="13"/>
      <c r="D81" s="13"/>
      <c r="E81" s="13"/>
      <c r="F81" s="95" t="s">
        <v>82</v>
      </c>
      <c r="G81" s="45">
        <f>SUM(G25+G35+G49+G63)</f>
        <v>107.4</v>
      </c>
      <c r="H81" s="45">
        <f t="shared" ref="H81:J81" si="27">SUM(H25+H35+H49+H63)</f>
        <v>26.799999999999997</v>
      </c>
      <c r="I81" s="45">
        <f t="shared" si="27"/>
        <v>0</v>
      </c>
      <c r="J81" s="45">
        <f t="shared" si="27"/>
        <v>0</v>
      </c>
      <c r="K81" s="125"/>
      <c r="L81" s="58"/>
      <c r="M81" s="58"/>
      <c r="N81" s="58"/>
      <c r="O81" s="13"/>
      <c r="P81" s="13"/>
      <c r="Q81" s="13"/>
      <c r="R81" s="13"/>
      <c r="S81" s="13"/>
    </row>
    <row r="82" spans="1:22" ht="21" hidden="1" customHeight="1" x14ac:dyDescent="0.2">
      <c r="A82" s="13"/>
      <c r="B82" s="13"/>
      <c r="C82" s="13"/>
      <c r="D82" s="13"/>
      <c r="E82" s="13"/>
      <c r="F82" s="95" t="s">
        <v>16</v>
      </c>
      <c r="G82" s="45">
        <f>SUM(G76)</f>
        <v>0</v>
      </c>
      <c r="H82" s="45">
        <f>SUM(H76)</f>
        <v>0</v>
      </c>
      <c r="I82" s="45">
        <f>SUM(I76)</f>
        <v>0</v>
      </c>
      <c r="J82" s="45">
        <f>SUM(J76)</f>
        <v>0</v>
      </c>
      <c r="K82" s="126"/>
      <c r="L82" s="31"/>
      <c r="M82" s="31"/>
      <c r="N82" s="31"/>
      <c r="O82" s="13"/>
      <c r="P82" s="13"/>
      <c r="Q82" s="13"/>
      <c r="R82" s="13"/>
      <c r="S82" s="13"/>
    </row>
    <row r="83" spans="1:22" ht="23.25" hidden="1" customHeight="1" x14ac:dyDescent="0.2">
      <c r="A83" s="13"/>
      <c r="B83" s="13"/>
      <c r="C83" s="13"/>
      <c r="D83" s="13"/>
      <c r="E83" s="13"/>
      <c r="F83" s="95" t="s">
        <v>66</v>
      </c>
      <c r="G83" s="45">
        <f>SUM(G62)</f>
        <v>6.3</v>
      </c>
      <c r="H83" s="45">
        <f>SUM(H62)</f>
        <v>15.2</v>
      </c>
      <c r="I83" s="45">
        <f>SUM(I62)</f>
        <v>0</v>
      </c>
      <c r="J83" s="45">
        <f>SUM(J62)</f>
        <v>0</v>
      </c>
      <c r="K83" s="126"/>
      <c r="L83" s="31"/>
      <c r="M83" s="31"/>
      <c r="N83" s="31"/>
      <c r="O83" s="13"/>
      <c r="P83" s="13"/>
      <c r="Q83" s="13"/>
      <c r="R83" s="13"/>
      <c r="S83" s="13"/>
    </row>
    <row r="84" spans="1:22" ht="15" hidden="1" customHeight="1" x14ac:dyDescent="0.2">
      <c r="A84" s="13"/>
      <c r="B84" s="13"/>
      <c r="C84" s="13"/>
      <c r="D84" s="13"/>
      <c r="E84" s="13"/>
      <c r="F84" s="96" t="s">
        <v>27</v>
      </c>
      <c r="G84" s="78">
        <f t="shared" ref="G84:J84" si="28">SUM(G80:G83)</f>
        <v>419.2</v>
      </c>
      <c r="H84" s="78">
        <f t="shared" si="28"/>
        <v>481.20000000000005</v>
      </c>
      <c r="I84" s="78">
        <f t="shared" si="28"/>
        <v>211.7</v>
      </c>
      <c r="J84" s="78">
        <f t="shared" si="28"/>
        <v>163.80000000000001</v>
      </c>
      <c r="K84" s="126"/>
      <c r="L84" s="31"/>
      <c r="M84" s="31"/>
      <c r="N84" s="31"/>
      <c r="O84" s="13"/>
      <c r="P84" s="13"/>
      <c r="Q84" s="13"/>
      <c r="R84" s="13"/>
      <c r="S84" s="13"/>
    </row>
    <row r="85" spans="1:22" ht="12.75" customHeight="1" x14ac:dyDescent="0.2">
      <c r="A85" s="13"/>
      <c r="B85" s="13"/>
      <c r="C85" s="13"/>
      <c r="D85" s="13"/>
      <c r="E85" s="13"/>
      <c r="F85" s="97"/>
      <c r="G85" s="79"/>
      <c r="H85" s="79"/>
      <c r="I85" s="79"/>
      <c r="J85" s="79"/>
      <c r="L85" s="13"/>
      <c r="M85" s="13"/>
      <c r="N85" s="13"/>
      <c r="O85" s="13"/>
      <c r="P85" s="13"/>
      <c r="Q85" s="13"/>
      <c r="R85" s="13"/>
      <c r="S85" s="13"/>
    </row>
    <row r="86" spans="1:22" ht="15.75" x14ac:dyDescent="0.25">
      <c r="A86" s="13"/>
      <c r="B86" s="13"/>
      <c r="C86" s="13"/>
      <c r="D86" s="196" t="s">
        <v>67</v>
      </c>
      <c r="E86" s="196"/>
      <c r="F86" s="196"/>
      <c r="G86" s="196"/>
      <c r="H86" s="196"/>
      <c r="I86" s="196"/>
      <c r="J86" s="139"/>
      <c r="L86" s="13"/>
      <c r="M86" s="13"/>
      <c r="N86" s="13"/>
      <c r="O86" s="13"/>
      <c r="P86" s="13"/>
      <c r="Q86" s="13"/>
      <c r="R86" s="13"/>
      <c r="S86" s="13"/>
    </row>
    <row r="87" spans="1:22" ht="15.75" x14ac:dyDescent="0.2">
      <c r="A87" s="13"/>
      <c r="B87" s="13"/>
      <c r="C87" s="13"/>
      <c r="D87" s="13"/>
      <c r="E87" s="13"/>
      <c r="F87" s="97"/>
      <c r="G87" s="79"/>
      <c r="H87" s="150"/>
      <c r="I87" s="99"/>
      <c r="J87" s="99"/>
      <c r="K87" s="128"/>
      <c r="L87" s="13"/>
      <c r="M87" s="13"/>
      <c r="N87" s="13"/>
      <c r="O87" s="13"/>
      <c r="P87" s="13"/>
      <c r="Q87" s="13"/>
      <c r="R87" s="13"/>
      <c r="S87" s="13"/>
      <c r="U87" s="13"/>
      <c r="V87" s="13"/>
    </row>
    <row r="88" spans="1:22" ht="90" customHeight="1" x14ac:dyDescent="0.2">
      <c r="A88" s="279" t="s">
        <v>28</v>
      </c>
      <c r="B88" s="280"/>
      <c r="C88" s="280"/>
      <c r="D88" s="280"/>
      <c r="E88" s="280"/>
      <c r="F88" s="100"/>
      <c r="G88" s="108" t="s">
        <v>115</v>
      </c>
      <c r="H88" s="108" t="s">
        <v>112</v>
      </c>
      <c r="I88" s="108" t="s">
        <v>113</v>
      </c>
      <c r="J88" s="108" t="s">
        <v>114</v>
      </c>
      <c r="K88" s="128"/>
      <c r="L88" s="13"/>
      <c r="M88" s="13"/>
      <c r="N88" s="13"/>
      <c r="O88" s="13"/>
      <c r="P88" s="13"/>
      <c r="Q88" s="13"/>
      <c r="R88" s="13"/>
      <c r="S88" s="13"/>
      <c r="U88" s="13"/>
      <c r="V88" s="13"/>
    </row>
    <row r="89" spans="1:22" ht="22.5" customHeight="1" x14ac:dyDescent="0.2">
      <c r="A89" s="101" t="s">
        <v>29</v>
      </c>
      <c r="B89" s="281" t="s">
        <v>68</v>
      </c>
      <c r="C89" s="281"/>
      <c r="D89" s="281"/>
      <c r="E89" s="281"/>
      <c r="F89" s="102"/>
      <c r="G89" s="109">
        <f>SUM(G90:G100)</f>
        <v>419.2</v>
      </c>
      <c r="H89" s="109">
        <f>SUM(H90:H100)</f>
        <v>481.20000000000005</v>
      </c>
      <c r="I89" s="109">
        <f t="shared" ref="I89" si="29">SUM(I90:I100)</f>
        <v>211.7</v>
      </c>
      <c r="J89" s="109">
        <f t="shared" ref="J89" si="30">SUM(J90:J100)</f>
        <v>163.80000000000001</v>
      </c>
      <c r="K89" s="128"/>
      <c r="L89" s="13"/>
      <c r="M89" s="13"/>
      <c r="N89" s="13"/>
      <c r="O89" s="13"/>
      <c r="P89" s="13"/>
      <c r="Q89" s="13"/>
      <c r="R89" s="13"/>
      <c r="S89" s="13"/>
      <c r="U89" s="13"/>
      <c r="V89" s="13"/>
    </row>
    <row r="90" spans="1:22" ht="18.75" customHeight="1" x14ac:dyDescent="0.2">
      <c r="A90" s="103" t="s">
        <v>30</v>
      </c>
      <c r="B90" s="277" t="s">
        <v>31</v>
      </c>
      <c r="C90" s="278"/>
      <c r="D90" s="278"/>
      <c r="E90" s="278"/>
      <c r="F90" s="104"/>
      <c r="G90" s="110">
        <f>G80</f>
        <v>305.5</v>
      </c>
      <c r="H90" s="110">
        <f>H80</f>
        <v>439.20000000000005</v>
      </c>
      <c r="I90" s="110">
        <f>I80</f>
        <v>211.7</v>
      </c>
      <c r="J90" s="110">
        <f>J80</f>
        <v>163.80000000000001</v>
      </c>
      <c r="K90" s="128"/>
      <c r="L90" s="13"/>
      <c r="M90" s="13"/>
      <c r="N90" s="13"/>
      <c r="O90" s="13"/>
      <c r="P90" s="13"/>
      <c r="Q90" s="13"/>
      <c r="R90" s="13"/>
      <c r="S90" s="13"/>
      <c r="U90" s="13"/>
      <c r="V90" s="13"/>
    </row>
    <row r="91" spans="1:22" ht="16.5" customHeight="1" x14ac:dyDescent="0.2">
      <c r="A91" s="59" t="s">
        <v>32</v>
      </c>
      <c r="B91" s="277" t="s">
        <v>69</v>
      </c>
      <c r="C91" s="278"/>
      <c r="D91" s="278"/>
      <c r="E91" s="278"/>
      <c r="F91" s="104"/>
      <c r="G91" s="59"/>
      <c r="H91" s="59"/>
      <c r="I91" s="59"/>
      <c r="J91" s="59"/>
      <c r="K91" s="128"/>
      <c r="L91" s="13"/>
      <c r="M91" s="13"/>
      <c r="N91" s="13"/>
      <c r="O91" s="13"/>
      <c r="P91" s="13"/>
      <c r="Q91" s="13"/>
      <c r="R91" s="13"/>
      <c r="S91" s="13"/>
      <c r="U91" s="13"/>
      <c r="V91" s="13"/>
    </row>
    <row r="92" spans="1:22" ht="18.75" customHeight="1" x14ac:dyDescent="0.2">
      <c r="A92" s="59" t="s">
        <v>33</v>
      </c>
      <c r="B92" s="277" t="s">
        <v>56</v>
      </c>
      <c r="C92" s="278"/>
      <c r="D92" s="278"/>
      <c r="E92" s="278"/>
      <c r="F92" s="104"/>
      <c r="G92" s="110">
        <f>G81</f>
        <v>107.4</v>
      </c>
      <c r="H92" s="110">
        <f>H81</f>
        <v>26.799999999999997</v>
      </c>
      <c r="I92" s="110">
        <f>I81</f>
        <v>0</v>
      </c>
      <c r="J92" s="110">
        <f>J81</f>
        <v>0</v>
      </c>
      <c r="K92" s="128"/>
      <c r="L92" s="13"/>
      <c r="M92" s="13"/>
      <c r="N92" s="13"/>
      <c r="O92" s="13"/>
      <c r="P92" s="13"/>
      <c r="Q92" s="13"/>
      <c r="R92" s="13"/>
      <c r="S92" s="13"/>
      <c r="U92" s="13"/>
      <c r="V92" s="13"/>
    </row>
    <row r="93" spans="1:22" ht="21.75" customHeight="1" x14ac:dyDescent="0.2">
      <c r="A93" s="59" t="s">
        <v>34</v>
      </c>
      <c r="B93" s="277" t="s">
        <v>57</v>
      </c>
      <c r="C93" s="278"/>
      <c r="D93" s="278"/>
      <c r="E93" s="278"/>
      <c r="F93" s="104"/>
      <c r="G93" s="59"/>
      <c r="H93" s="59"/>
      <c r="I93" s="59"/>
      <c r="J93" s="59"/>
      <c r="K93" s="128"/>
      <c r="L93" s="13"/>
      <c r="M93" s="13"/>
      <c r="N93" s="13"/>
      <c r="O93" s="13"/>
      <c r="P93" s="13"/>
      <c r="Q93" s="13"/>
      <c r="R93" s="13"/>
      <c r="S93" s="13"/>
      <c r="U93" s="13"/>
      <c r="V93" s="13"/>
    </row>
    <row r="94" spans="1:22" ht="25.5" customHeight="1" x14ac:dyDescent="0.2">
      <c r="A94" s="59" t="s">
        <v>35</v>
      </c>
      <c r="B94" s="284" t="s">
        <v>58</v>
      </c>
      <c r="C94" s="285"/>
      <c r="D94" s="285"/>
      <c r="E94" s="285"/>
      <c r="F94" s="290"/>
      <c r="G94" s="59"/>
      <c r="H94" s="59"/>
      <c r="I94" s="59"/>
      <c r="J94" s="59"/>
      <c r="K94" s="128"/>
      <c r="L94" s="13"/>
      <c r="M94" s="13"/>
      <c r="N94" s="13"/>
      <c r="O94" s="13"/>
      <c r="P94" s="13"/>
      <c r="Q94" s="13"/>
      <c r="R94" s="13"/>
      <c r="S94" s="13"/>
      <c r="U94" s="13"/>
      <c r="V94" s="13"/>
    </row>
    <row r="95" spans="1:22" ht="19.5" customHeight="1" x14ac:dyDescent="0.2">
      <c r="A95" s="59" t="s">
        <v>36</v>
      </c>
      <c r="B95" s="277" t="s">
        <v>59</v>
      </c>
      <c r="C95" s="278"/>
      <c r="D95" s="278"/>
      <c r="E95" s="278"/>
      <c r="F95" s="104"/>
      <c r="G95" s="110"/>
      <c r="H95" s="110"/>
      <c r="I95" s="110"/>
      <c r="J95" s="110"/>
      <c r="K95" s="128"/>
      <c r="L95" s="13"/>
      <c r="M95" s="13"/>
      <c r="N95" s="13"/>
      <c r="O95" s="13"/>
      <c r="P95" s="13"/>
      <c r="Q95" s="13"/>
      <c r="R95" s="13"/>
      <c r="S95" s="13"/>
      <c r="U95" s="13"/>
      <c r="V95" s="13"/>
    </row>
    <row r="96" spans="1:22" ht="20.25" customHeight="1" x14ac:dyDescent="0.2">
      <c r="A96" s="59" t="s">
        <v>37</v>
      </c>
      <c r="B96" s="284" t="s">
        <v>60</v>
      </c>
      <c r="C96" s="285"/>
      <c r="D96" s="285"/>
      <c r="E96" s="285"/>
      <c r="F96" s="104"/>
      <c r="G96" s="59"/>
      <c r="H96" s="59"/>
      <c r="I96" s="59"/>
      <c r="J96" s="59"/>
      <c r="K96" s="128"/>
      <c r="L96" s="13"/>
      <c r="M96" s="13"/>
      <c r="N96" s="13"/>
      <c r="O96" s="13"/>
      <c r="P96" s="13"/>
      <c r="Q96" s="13"/>
      <c r="R96" s="13"/>
      <c r="S96" s="13"/>
      <c r="U96" s="13"/>
      <c r="V96" s="13"/>
    </row>
    <row r="97" spans="1:22" ht="18.75" customHeight="1" x14ac:dyDescent="0.2">
      <c r="A97" s="59" t="s">
        <v>38</v>
      </c>
      <c r="B97" s="277" t="s">
        <v>70</v>
      </c>
      <c r="C97" s="278"/>
      <c r="D97" s="278"/>
      <c r="E97" s="278"/>
      <c r="F97" s="104"/>
      <c r="G97" s="59"/>
      <c r="H97" s="59"/>
      <c r="I97" s="59"/>
      <c r="J97" s="59"/>
      <c r="K97" s="128"/>
      <c r="L97" s="13"/>
      <c r="M97" s="13"/>
      <c r="N97" s="13"/>
      <c r="O97" s="13"/>
      <c r="P97" s="13"/>
      <c r="Q97" s="13"/>
      <c r="R97" s="13"/>
      <c r="S97" s="13"/>
      <c r="U97" s="13"/>
      <c r="V97" s="13"/>
    </row>
    <row r="98" spans="1:22" ht="20.25" customHeight="1" x14ac:dyDescent="0.2">
      <c r="A98" s="59" t="s">
        <v>79</v>
      </c>
      <c r="B98" s="277" t="s">
        <v>61</v>
      </c>
      <c r="C98" s="278"/>
      <c r="D98" s="278"/>
      <c r="E98" s="278"/>
      <c r="F98" s="104"/>
      <c r="G98" s="110">
        <f>G83</f>
        <v>6.3</v>
      </c>
      <c r="H98" s="110">
        <f>H83</f>
        <v>15.2</v>
      </c>
      <c r="I98" s="110">
        <f>I83</f>
        <v>0</v>
      </c>
      <c r="J98" s="110">
        <f>J83</f>
        <v>0</v>
      </c>
      <c r="K98" s="128"/>
      <c r="L98" s="13"/>
      <c r="M98" s="13"/>
      <c r="N98" s="13"/>
      <c r="O98" s="13"/>
      <c r="P98" s="13"/>
      <c r="Q98" s="13"/>
      <c r="R98" s="13"/>
      <c r="S98" s="13"/>
      <c r="U98" s="13"/>
      <c r="V98" s="13"/>
    </row>
    <row r="99" spans="1:22" ht="20.25" customHeight="1" x14ac:dyDescent="0.2">
      <c r="A99" s="59" t="s">
        <v>80</v>
      </c>
      <c r="B99" s="277" t="s">
        <v>62</v>
      </c>
      <c r="C99" s="278"/>
      <c r="D99" s="278"/>
      <c r="E99" s="278"/>
      <c r="F99" s="104"/>
      <c r="G99" s="59"/>
      <c r="H99" s="59"/>
      <c r="I99" s="59"/>
      <c r="J99" s="59"/>
      <c r="K99" s="128"/>
      <c r="L99" s="13"/>
      <c r="M99" s="13"/>
      <c r="N99" s="13"/>
      <c r="O99" s="13"/>
      <c r="P99" s="13"/>
      <c r="Q99" s="13"/>
      <c r="R99" s="13"/>
      <c r="S99" s="13"/>
      <c r="U99" s="13"/>
      <c r="V99" s="13"/>
    </row>
    <row r="100" spans="1:22" ht="21" customHeight="1" x14ac:dyDescent="0.2">
      <c r="A100" s="59" t="s">
        <v>81</v>
      </c>
      <c r="B100" s="286" t="s">
        <v>71</v>
      </c>
      <c r="C100" s="287"/>
      <c r="D100" s="287"/>
      <c r="E100" s="287"/>
      <c r="F100" s="104"/>
      <c r="G100" s="59"/>
      <c r="H100" s="59"/>
      <c r="I100" s="59"/>
      <c r="J100" s="59"/>
      <c r="K100" s="128"/>
      <c r="L100" s="13"/>
      <c r="M100" s="13"/>
      <c r="N100" s="13"/>
      <c r="O100" s="13"/>
      <c r="P100" s="13"/>
      <c r="Q100" s="13"/>
      <c r="R100" s="13"/>
      <c r="S100" s="13"/>
      <c r="U100" s="13"/>
      <c r="V100" s="13"/>
    </row>
    <row r="101" spans="1:22" ht="16.5" customHeight="1" x14ac:dyDescent="0.2">
      <c r="A101" s="105" t="s">
        <v>39</v>
      </c>
      <c r="B101" s="288" t="s">
        <v>40</v>
      </c>
      <c r="C101" s="289"/>
      <c r="D101" s="289"/>
      <c r="E101" s="289"/>
      <c r="F101" s="106"/>
      <c r="G101" s="109">
        <f>SUM(G102:G104)</f>
        <v>0</v>
      </c>
      <c r="H101" s="109">
        <f t="shared" ref="H101:J101" si="31">SUM(H102:H104)</f>
        <v>0</v>
      </c>
      <c r="I101" s="109">
        <f t="shared" si="31"/>
        <v>0</v>
      </c>
      <c r="J101" s="109">
        <f t="shared" si="31"/>
        <v>0</v>
      </c>
      <c r="K101" s="128"/>
      <c r="L101" s="13"/>
      <c r="M101" s="13"/>
      <c r="N101" s="13"/>
      <c r="O101" s="13"/>
      <c r="P101" s="13"/>
      <c r="Q101" s="13"/>
      <c r="R101" s="13"/>
      <c r="S101" s="13"/>
      <c r="U101" s="13"/>
      <c r="V101" s="13"/>
    </row>
    <row r="102" spans="1:22" ht="20.25" customHeight="1" x14ac:dyDescent="0.2">
      <c r="A102" s="59" t="s">
        <v>104</v>
      </c>
      <c r="B102" s="277" t="s">
        <v>105</v>
      </c>
      <c r="C102" s="278"/>
      <c r="D102" s="278"/>
      <c r="E102" s="278"/>
      <c r="F102" s="104"/>
      <c r="G102" s="141"/>
      <c r="H102" s="141"/>
      <c r="I102" s="59"/>
      <c r="J102" s="59"/>
    </row>
    <row r="103" spans="1:22" ht="18" customHeight="1" x14ac:dyDescent="0.2">
      <c r="A103" s="142" t="s">
        <v>106</v>
      </c>
      <c r="B103" s="286" t="s">
        <v>107</v>
      </c>
      <c r="C103" s="287"/>
      <c r="D103" s="287"/>
      <c r="E103" s="287"/>
      <c r="F103" s="104"/>
      <c r="G103" s="141"/>
      <c r="H103" s="141"/>
      <c r="I103" s="59"/>
      <c r="J103" s="59"/>
    </row>
    <row r="104" spans="1:22" ht="15" customHeight="1" x14ac:dyDescent="0.2">
      <c r="A104" s="142" t="s">
        <v>108</v>
      </c>
      <c r="B104" s="286" t="s">
        <v>109</v>
      </c>
      <c r="C104" s="287"/>
      <c r="D104" s="287"/>
      <c r="E104" s="287"/>
      <c r="F104" s="104"/>
      <c r="G104" s="141"/>
      <c r="H104" s="141"/>
      <c r="I104" s="59"/>
      <c r="J104" s="59"/>
    </row>
    <row r="105" spans="1:22" ht="14.25" customHeight="1" x14ac:dyDescent="0.2">
      <c r="A105" s="282" t="s">
        <v>96</v>
      </c>
      <c r="B105" s="283"/>
      <c r="C105" s="283"/>
      <c r="D105" s="283"/>
      <c r="E105" s="283"/>
      <c r="F105" s="107"/>
      <c r="G105" s="111">
        <f>SUM(G89+G101)</f>
        <v>419.2</v>
      </c>
      <c r="H105" s="111">
        <f>SUM(H89+H101)</f>
        <v>481.20000000000005</v>
      </c>
      <c r="I105" s="111">
        <f t="shared" ref="I105" si="32">SUM(I89+I101)</f>
        <v>211.7</v>
      </c>
      <c r="J105" s="111">
        <f t="shared" ref="J105" si="33">SUM(J89+J101)</f>
        <v>163.80000000000001</v>
      </c>
      <c r="K105" s="128"/>
      <c r="L105" s="13"/>
      <c r="M105" s="13"/>
      <c r="N105" s="13"/>
      <c r="O105" s="13"/>
      <c r="P105" s="13"/>
      <c r="Q105" s="13"/>
      <c r="R105" s="13"/>
      <c r="S105" s="13"/>
      <c r="U105" s="13"/>
      <c r="V105" s="13"/>
    </row>
    <row r="106" spans="1:22" x14ac:dyDescent="0.2">
      <c r="A106" s="3"/>
      <c r="B106" s="276"/>
      <c r="C106" s="276"/>
      <c r="D106" s="276"/>
      <c r="E106" s="276"/>
      <c r="F106" s="98"/>
      <c r="G106" s="80"/>
      <c r="H106" s="80"/>
      <c r="I106" s="99"/>
      <c r="J106" s="99"/>
      <c r="K106" s="128"/>
      <c r="L106" s="3"/>
      <c r="M106" s="3"/>
      <c r="N106" s="3"/>
      <c r="O106" s="3"/>
      <c r="P106" s="3"/>
      <c r="Q106" s="3"/>
    </row>
    <row r="107" spans="1:22" x14ac:dyDescent="0.2">
      <c r="I107" s="99"/>
      <c r="J107" s="99"/>
      <c r="K107" s="128"/>
      <c r="L107" s="3"/>
      <c r="M107" s="3"/>
      <c r="N107" s="3"/>
      <c r="O107" s="3"/>
      <c r="P107" s="3"/>
      <c r="Q107" s="3"/>
    </row>
    <row r="108" spans="1:22" hidden="1" x14ac:dyDescent="0.2">
      <c r="I108" s="99"/>
      <c r="J108" s="99"/>
      <c r="K108" s="128"/>
    </row>
    <row r="109" spans="1:22" hidden="1" x14ac:dyDescent="0.2">
      <c r="I109" s="99"/>
      <c r="J109" s="99"/>
      <c r="K109" s="128"/>
    </row>
    <row r="110" spans="1:22" hidden="1" x14ac:dyDescent="0.2"/>
    <row r="111" spans="1:22" hidden="1" x14ac:dyDescent="0.2"/>
    <row r="112" spans="1:2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</sheetData>
  <mergeCells count="192">
    <mergeCell ref="M62:M63"/>
    <mergeCell ref="N62:N63"/>
    <mergeCell ref="O36:Q36"/>
    <mergeCell ref="O40:Q40"/>
    <mergeCell ref="O44:Q44"/>
    <mergeCell ref="O61:Q61"/>
    <mergeCell ref="O48:Q48"/>
    <mergeCell ref="J3:M3"/>
    <mergeCell ref="J4:M4"/>
    <mergeCell ref="J8:N8"/>
    <mergeCell ref="J9:N9"/>
    <mergeCell ref="J10:N10"/>
    <mergeCell ref="J11:N11"/>
    <mergeCell ref="A13:N13"/>
    <mergeCell ref="G17:G19"/>
    <mergeCell ref="E27:E28"/>
    <mergeCell ref="D24:D26"/>
    <mergeCell ref="K28:N28"/>
    <mergeCell ref="A27:A28"/>
    <mergeCell ref="B27:B28"/>
    <mergeCell ref="C27:C28"/>
    <mergeCell ref="A14:N14"/>
    <mergeCell ref="L16:N16"/>
    <mergeCell ref="K24:K25"/>
    <mergeCell ref="L24:L25"/>
    <mergeCell ref="M24:M25"/>
    <mergeCell ref="N24:N25"/>
    <mergeCell ref="D17:D19"/>
    <mergeCell ref="H17:H19"/>
    <mergeCell ref="K18:K19"/>
    <mergeCell ref="L18:N18"/>
    <mergeCell ref="K17:N17"/>
    <mergeCell ref="I17:I19"/>
    <mergeCell ref="J17:J19"/>
    <mergeCell ref="F17:F19"/>
    <mergeCell ref="A17:A19"/>
    <mergeCell ref="B17:B19"/>
    <mergeCell ref="C17:C19"/>
    <mergeCell ref="E17:E19"/>
    <mergeCell ref="E29:E30"/>
    <mergeCell ref="J31:J34"/>
    <mergeCell ref="H31:H34"/>
    <mergeCell ref="I31:I34"/>
    <mergeCell ref="F31:F34"/>
    <mergeCell ref="D27:D28"/>
    <mergeCell ref="K41:N41"/>
    <mergeCell ref="C38:F38"/>
    <mergeCell ref="C23:N23"/>
    <mergeCell ref="A44:A50"/>
    <mergeCell ref="K26:N26"/>
    <mergeCell ref="K50:N50"/>
    <mergeCell ref="A24:A26"/>
    <mergeCell ref="E24:E26"/>
    <mergeCell ref="E42:E43"/>
    <mergeCell ref="A29:A30"/>
    <mergeCell ref="B29:B30"/>
    <mergeCell ref="C29:C30"/>
    <mergeCell ref="D29:D30"/>
    <mergeCell ref="C39:N39"/>
    <mergeCell ref="K38:N38"/>
    <mergeCell ref="K30:N30"/>
    <mergeCell ref="E49:E50"/>
    <mergeCell ref="B42:B43"/>
    <mergeCell ref="C42:C43"/>
    <mergeCell ref="G31:G34"/>
    <mergeCell ref="D40:D41"/>
    <mergeCell ref="A42:A43"/>
    <mergeCell ref="A40:A41"/>
    <mergeCell ref="C44:C50"/>
    <mergeCell ref="D42:D43"/>
    <mergeCell ref="B40:B41"/>
    <mergeCell ref="C40:C41"/>
    <mergeCell ref="B61:B64"/>
    <mergeCell ref="C61:C64"/>
    <mergeCell ref="E61:E64"/>
    <mergeCell ref="D59:D60"/>
    <mergeCell ref="B57:B58"/>
    <mergeCell ref="A59:A60"/>
    <mergeCell ref="L62:L63"/>
    <mergeCell ref="E44:E48"/>
    <mergeCell ref="F44:F48"/>
    <mergeCell ref="G44:G48"/>
    <mergeCell ref="H44:H48"/>
    <mergeCell ref="I44:I48"/>
    <mergeCell ref="J44:J48"/>
    <mergeCell ref="A51:A52"/>
    <mergeCell ref="A55:A56"/>
    <mergeCell ref="A57:A58"/>
    <mergeCell ref="E59:E60"/>
    <mergeCell ref="B55:B56"/>
    <mergeCell ref="C55:C56"/>
    <mergeCell ref="D55:D56"/>
    <mergeCell ref="E55:E56"/>
    <mergeCell ref="D44:D50"/>
    <mergeCell ref="B44:B50"/>
    <mergeCell ref="B53:B54"/>
    <mergeCell ref="A61:A64"/>
    <mergeCell ref="O42:S43"/>
    <mergeCell ref="O51:P51"/>
    <mergeCell ref="D61:D64"/>
    <mergeCell ref="K43:N43"/>
    <mergeCell ref="C67:C69"/>
    <mergeCell ref="D67:D69"/>
    <mergeCell ref="B51:B52"/>
    <mergeCell ref="C51:C52"/>
    <mergeCell ref="D51:D52"/>
    <mergeCell ref="E67:E69"/>
    <mergeCell ref="K67:K68"/>
    <mergeCell ref="L67:L68"/>
    <mergeCell ref="B67:B69"/>
    <mergeCell ref="K52:N52"/>
    <mergeCell ref="B59:B60"/>
    <mergeCell ref="C59:C60"/>
    <mergeCell ref="C65:F65"/>
    <mergeCell ref="K65:N65"/>
    <mergeCell ref="K56:N56"/>
    <mergeCell ref="K64:N64"/>
    <mergeCell ref="K60:N60"/>
    <mergeCell ref="K58:N58"/>
    <mergeCell ref="K62:K63"/>
    <mergeCell ref="B106:E106"/>
    <mergeCell ref="B90:E90"/>
    <mergeCell ref="B91:E91"/>
    <mergeCell ref="A88:E88"/>
    <mergeCell ref="B89:E89"/>
    <mergeCell ref="B92:E92"/>
    <mergeCell ref="A105:E105"/>
    <mergeCell ref="B95:E95"/>
    <mergeCell ref="B96:E96"/>
    <mergeCell ref="B97:E97"/>
    <mergeCell ref="B98:E98"/>
    <mergeCell ref="B99:E99"/>
    <mergeCell ref="B100:E100"/>
    <mergeCell ref="B93:E93"/>
    <mergeCell ref="B101:E101"/>
    <mergeCell ref="B104:E104"/>
    <mergeCell ref="B102:E102"/>
    <mergeCell ref="B103:E103"/>
    <mergeCell ref="B94:F94"/>
    <mergeCell ref="A79:F79"/>
    <mergeCell ref="K79:N79"/>
    <mergeCell ref="B78:F78"/>
    <mergeCell ref="A76:A77"/>
    <mergeCell ref="A72:A73"/>
    <mergeCell ref="C74:F74"/>
    <mergeCell ref="K74:N74"/>
    <mergeCell ref="E72:E73"/>
    <mergeCell ref="K73:N73"/>
    <mergeCell ref="C75:N75"/>
    <mergeCell ref="B76:B77"/>
    <mergeCell ref="O67:Q67"/>
    <mergeCell ref="K71:N71"/>
    <mergeCell ref="A70:A71"/>
    <mergeCell ref="K78:N78"/>
    <mergeCell ref="D76:D77"/>
    <mergeCell ref="E76:E77"/>
    <mergeCell ref="A67:A69"/>
    <mergeCell ref="K77:N77"/>
    <mergeCell ref="N67:N68"/>
    <mergeCell ref="K69:N69"/>
    <mergeCell ref="B72:B73"/>
    <mergeCell ref="C72:C73"/>
    <mergeCell ref="O76:P76"/>
    <mergeCell ref="B70:B71"/>
    <mergeCell ref="C70:C71"/>
    <mergeCell ref="D70:D71"/>
    <mergeCell ref="E70:E71"/>
    <mergeCell ref="M67:M68"/>
    <mergeCell ref="J2:N2"/>
    <mergeCell ref="J5:N5"/>
    <mergeCell ref="J6:N6"/>
    <mergeCell ref="D86:I86"/>
    <mergeCell ref="E51:E52"/>
    <mergeCell ref="K54:N54"/>
    <mergeCell ref="E53:E54"/>
    <mergeCell ref="D53:D54"/>
    <mergeCell ref="C53:C54"/>
    <mergeCell ref="D72:D73"/>
    <mergeCell ref="C76:C77"/>
    <mergeCell ref="C66:N66"/>
    <mergeCell ref="E40:E41"/>
    <mergeCell ref="A20:N20"/>
    <mergeCell ref="A21:N21"/>
    <mergeCell ref="A31:A37"/>
    <mergeCell ref="B31:B37"/>
    <mergeCell ref="C31:C37"/>
    <mergeCell ref="D31:D37"/>
    <mergeCell ref="E31:E37"/>
    <mergeCell ref="K37:N37"/>
    <mergeCell ref="B24:B26"/>
    <mergeCell ref="C24:C26"/>
    <mergeCell ref="B22:N22"/>
  </mergeCells>
  <phoneticPr fontId="0" type="noConversion"/>
  <pageMargins left="0.82677165354330717" right="0.23622047244094491" top="0.55118110236220474" bottom="0.55118110236220474" header="0.31496062992125984" footer="0.31496062992125984"/>
  <pageSetup paperSize="9" firstPageNumber="94" fitToHeight="0" orientation="landscape" useFirstPageNumber="1" r:id="rId1"/>
  <headerFooter scaleWithDoc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06" zoomScaleNormal="106" workbookViewId="0">
      <selection activeCell="B29" sqref="B29"/>
    </sheetView>
  </sheetViews>
  <sheetFormatPr defaultColWidth="11.5703125" defaultRowHeight="12.75" x14ac:dyDescent="0.2"/>
  <cols>
    <col min="1" max="1" width="28.28515625" customWidth="1"/>
    <col min="2" max="2" width="68.42578125" customWidth="1"/>
  </cols>
  <sheetData>
    <row r="1" spans="1:7" ht="13.5" customHeight="1" x14ac:dyDescent="0.2"/>
    <row r="2" spans="1:7" ht="13.5" customHeight="1" x14ac:dyDescent="0.2"/>
    <row r="3" spans="1:7" s="5" customFormat="1" ht="34.5" customHeight="1" x14ac:dyDescent="0.25">
      <c r="A3" s="402" t="s">
        <v>41</v>
      </c>
      <c r="B3" s="402"/>
      <c r="C3" s="4"/>
    </row>
    <row r="4" spans="1:7" s="5" customFormat="1" ht="12" customHeight="1" x14ac:dyDescent="0.25">
      <c r="A4" s="403" t="s">
        <v>42</v>
      </c>
      <c r="B4" s="404" t="s">
        <v>43</v>
      </c>
      <c r="C4" s="4"/>
    </row>
    <row r="5" spans="1:7" s="5" customFormat="1" ht="15.75" x14ac:dyDescent="0.25">
      <c r="A5" s="403"/>
      <c r="B5" s="404"/>
      <c r="G5" s="4"/>
    </row>
    <row r="6" spans="1:7" s="5" customFormat="1" ht="15.75" customHeight="1" x14ac:dyDescent="0.25">
      <c r="A6" s="6" t="s">
        <v>17</v>
      </c>
      <c r="B6" s="7" t="s">
        <v>84</v>
      </c>
    </row>
    <row r="7" spans="1:7" s="5" customFormat="1" ht="15.75" customHeight="1" x14ac:dyDescent="0.25">
      <c r="A7" s="6" t="s">
        <v>76</v>
      </c>
      <c r="B7" s="7" t="s">
        <v>136</v>
      </c>
    </row>
    <row r="8" spans="1:7" s="5" customFormat="1" ht="15.75" customHeight="1" x14ac:dyDescent="0.25">
      <c r="A8" s="6" t="s">
        <v>85</v>
      </c>
      <c r="B8" s="7" t="s">
        <v>86</v>
      </c>
    </row>
    <row r="9" spans="1:7" s="5" customFormat="1" ht="33.75" customHeight="1" x14ac:dyDescent="0.25">
      <c r="A9" s="6" t="s">
        <v>49</v>
      </c>
      <c r="B9" s="7" t="s">
        <v>145</v>
      </c>
    </row>
    <row r="10" spans="1:7" s="5" customFormat="1" ht="15.75" customHeight="1" x14ac:dyDescent="0.25">
      <c r="A10" s="166">
        <v>20</v>
      </c>
      <c r="B10" s="7" t="s">
        <v>134</v>
      </c>
    </row>
    <row r="11" spans="1:7" s="5" customFormat="1" ht="15.75" customHeight="1" x14ac:dyDescent="0.25">
      <c r="A11" s="166"/>
      <c r="B11" s="7"/>
    </row>
    <row r="12" spans="1:7" s="5" customFormat="1" ht="15.75" customHeight="1" x14ac:dyDescent="0.25">
      <c r="A12" s="166"/>
      <c r="B12" s="7"/>
    </row>
    <row r="13" spans="1:7" s="5" customFormat="1" ht="15.75" customHeight="1" x14ac:dyDescent="0.25"/>
    <row r="14" spans="1:7" s="5" customFormat="1" ht="15.75" customHeight="1" x14ac:dyDescent="0.25">
      <c r="A14" s="405" t="s">
        <v>83</v>
      </c>
      <c r="B14" s="405"/>
    </row>
    <row r="16" spans="1:7" x14ac:dyDescent="0.2">
      <c r="B16" s="10"/>
    </row>
  </sheetData>
  <mergeCells count="4">
    <mergeCell ref="A3:B3"/>
    <mergeCell ref="A4:A5"/>
    <mergeCell ref="B4:B5"/>
    <mergeCell ref="A14:B14"/>
  </mergeCells>
  <pageMargins left="0.78740157480314965" right="0.78740157480314965" top="1.0629921259842521" bottom="1.0629921259842521" header="0.78740157480314965" footer="0.78740157480314965"/>
  <pageSetup paperSize="9" firstPageNumber="98" orientation="landscape" useFirstPageNumber="1" r:id="rId1"/>
  <headerFooter alignWithMargins="0">
    <oddHeader>&amp;C&amp;"Times New Roman,Paprastas"&amp;12&amp;A</oddHeader>
    <oddFooter>&amp;C&amp;"Times New Roman,Normalus"&amp;12Puslapis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1_c_1_c_1_forma</vt:lpstr>
      <vt:lpstr>vykdytojų_kodai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Krugiškienė</dc:creator>
  <cp:lastModifiedBy>Rasa Macienė</cp:lastModifiedBy>
  <cp:lastPrinted>2018-01-24T08:44:09Z</cp:lastPrinted>
  <dcterms:created xsi:type="dcterms:W3CDTF">2015-10-22T11:07:13Z</dcterms:created>
  <dcterms:modified xsi:type="dcterms:W3CDTF">2019-02-12T11:14:24Z</dcterms:modified>
</cp:coreProperties>
</file>